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Zugabe" sheetId="1" r:id="rId1"/>
    <sheet name="Mischung" sheetId="2" r:id="rId2"/>
  </sheets>
  <definedNames/>
  <calcPr fullCalcOnLoad="1"/>
</workbook>
</file>

<file path=xl/sharedStrings.xml><?xml version="1.0" encoding="utf-8"?>
<sst xmlns="http://schemas.openxmlformats.org/spreadsheetml/2006/main" count="150" uniqueCount="80">
  <si>
    <t>Zugabe einer Menge zur Erzeugung einer bestimmten Konzentration</t>
  </si>
  <si>
    <t>Bearbeitung:</t>
  </si>
  <si>
    <t>Norbert Südland, D-73431 Aalen /Württemberg</t>
  </si>
  <si>
    <t>Hinweise:</t>
  </si>
  <si>
    <r>
      <t xml:space="preserve">Die </t>
    </r>
    <r>
      <rPr>
        <b/>
        <sz val="10"/>
        <color indexed="10"/>
        <rFont val="Times New Roman"/>
        <family val="1"/>
      </rPr>
      <t>roten und fetten</t>
    </r>
    <r>
      <rPr>
        <sz val="10"/>
        <rFont val="Times New Roman"/>
        <family val="1"/>
      </rPr>
      <t xml:space="preserve"> Zahlen sind die </t>
    </r>
    <r>
      <rPr>
        <b/>
        <sz val="10"/>
        <color indexed="10"/>
        <rFont val="Times New Roman"/>
        <family val="1"/>
      </rPr>
      <t>Vorgaben, die geändert werden dürfen</t>
    </r>
    <r>
      <rPr>
        <sz val="10"/>
        <rFont val="Times New Roman"/>
        <family val="1"/>
      </rPr>
      <t>.</t>
    </r>
  </si>
  <si>
    <r>
      <t xml:space="preserve">Die </t>
    </r>
    <r>
      <rPr>
        <sz val="10"/>
        <color indexed="12"/>
        <rFont val="Times New Roman"/>
        <family val="1"/>
      </rPr>
      <t>blauen und normalen</t>
    </r>
    <r>
      <rPr>
        <sz val="10"/>
        <rFont val="Times New Roman"/>
        <family val="1"/>
      </rPr>
      <t xml:space="preserve"> Zahlen sind </t>
    </r>
    <r>
      <rPr>
        <sz val="10"/>
        <color indexed="12"/>
        <rFont val="Times New Roman"/>
        <family val="1"/>
      </rPr>
      <t>automatisch erzeugte Rechenergebnisse</t>
    </r>
    <r>
      <rPr>
        <sz val="10"/>
        <rFont val="Times New Roman"/>
        <family val="1"/>
      </rPr>
      <t>.</t>
    </r>
  </si>
  <si>
    <t>Textaufgabe</t>
  </si>
  <si>
    <t>Welche Menge m_2 des Anteils a_2 ergibt mit der Menge m_1 des Anteils a_1 welche Menge m_3 des Anteils a_3?</t>
  </si>
  <si>
    <t>Bekannte Größen</t>
  </si>
  <si>
    <t>Größe</t>
  </si>
  <si>
    <t>Symbol</t>
  </si>
  <si>
    <t>Maßzahl</t>
  </si>
  <si>
    <t>Einheit</t>
  </si>
  <si>
    <t>zulässig?</t>
  </si>
  <si>
    <t>Bemerkung</t>
  </si>
  <si>
    <t>Menge 1</t>
  </si>
  <si>
    <t>m_1</t>
  </si>
  <si>
    <t>ml</t>
  </si>
  <si>
    <t>Komponente 1</t>
  </si>
  <si>
    <t>Anteil 1</t>
  </si>
  <si>
    <t>a_1</t>
  </si>
  <si>
    <t>Anteil 2</t>
  </si>
  <si>
    <t>a_2</t>
  </si>
  <si>
    <t>Komponente 2</t>
  </si>
  <si>
    <t>Anteil 3</t>
  </si>
  <si>
    <t>a_3</t>
  </si>
  <si>
    <t>Mischung</t>
  </si>
  <si>
    <t>Gesuchte Größen</t>
  </si>
  <si>
    <t>Menge 2</t>
  </si>
  <si>
    <t>m_2</t>
  </si>
  <si>
    <t>Menge 3</t>
  </si>
  <si>
    <t>m_3</t>
  </si>
  <si>
    <t>Menge 4</t>
  </si>
  <si>
    <t>m_4</t>
  </si>
  <si>
    <t>Reinstoffmenge von 100 %</t>
  </si>
  <si>
    <t>Ergebnis</t>
  </si>
  <si>
    <t>Es werden</t>
  </si>
  <si>
    <t>mit</t>
  </si>
  <si>
    <t>für</t>
  </si>
  <si>
    <t>zugegeben. Dieses Ergebnis ist nach Herleitung und Probe</t>
  </si>
  <si>
    <t>.</t>
  </si>
  <si>
    <t>Formeln</t>
  </si>
  <si>
    <t>Proben</t>
  </si>
  <si>
    <t>m_3 = m_1 + m_2</t>
  </si>
  <si>
    <t>(1)</t>
  </si>
  <si>
    <t>m_4 = m_1 * a_1 + m_2 * a_2 = m_3 * a_3</t>
  </si>
  <si>
    <t>(2)</t>
  </si>
  <si>
    <t>Dies sind 2 lineare Gleichungen für 2 Unbekannte m_2 und m_3.</t>
  </si>
  <si>
    <t>(1) wird in (2) eingesetzt, dann wird nach m_2 aufgelöst:</t>
  </si>
  <si>
    <t>m_1 * a_1 + m_2 * a_2 = ( m_1 + m_2 ) * a_3</t>
  </si>
  <si>
    <t>(1) in (2)</t>
  </si>
  <si>
    <t>m_2 * ( a_2 – a_3 ) = m_1 * ( a_3 – a_1 )</t>
  </si>
  <si>
    <t>m_2 = m_1 * ( a_3 – a_1 ) / ( a_2 – a_3 )</t>
  </si>
  <si>
    <t>(3)</t>
  </si>
  <si>
    <t>Ein alternativer Rechenweg ergibt:</t>
  </si>
  <si>
    <t>m_2 = m_3 – m1</t>
  </si>
  <si>
    <t>(1')</t>
  </si>
  <si>
    <t>m_1 * a_1 + ( m_3 – m_1 ) * a_2 = m_3 * a_3</t>
  </si>
  <si>
    <t>(1') in (2)</t>
  </si>
  <si>
    <t>m_3 * ( a_2 – a_3 ) = m_1 * ( a_2 – a_1 )</t>
  </si>
  <si>
    <t>m_3 = m_1 * ( a_2 – a_1 ) / ( a_2 – a_3 )</t>
  </si>
  <si>
    <t>(4)</t>
  </si>
  <si>
    <t>Argumentation</t>
  </si>
  <si>
    <t>Durch zwei unabhängige Rechenwege und anschließende Proberechnung wird das Ergebnis bestätigt.</t>
  </si>
  <si>
    <t>Mischen zweier Mengen zur Erzeugung einer Menge bestimmter Konzentration</t>
  </si>
  <si>
    <t>Welche Mengen m_1 und m_2 der Anteile a_1 und a_2 ergeben die Menge m_3 des Anteils a_3?</t>
  </si>
  <si>
    <t>Anteil_3</t>
  </si>
  <si>
    <t>und</t>
  </si>
  <si>
    <t>benötigt. Dieses Ergebnis ist nach Herleitung und Probe</t>
  </si>
  <si>
    <t>Dies sind 2 lineare Gleichungen für 2 Unbekannte m_1 und m_2.</t>
  </si>
  <si>
    <t>(1) wird nach m_2 aufgelöst und in (2) eingesetzt, dann wird nach m_1 aufgelöst:</t>
  </si>
  <si>
    <t>m_2 = m_3 – m_1</t>
  </si>
  <si>
    <t>m_1 * ( a_1 – a_2 ) = m_3 * ( a_3 – a_2 )</t>
  </si>
  <si>
    <t>m_1 = m_3 * ( a_3 – a_2 ) / ( a_1 – a_2 )</t>
  </si>
  <si>
    <t>m_1 = m_3 – m_2</t>
  </si>
  <si>
    <t>(1'')</t>
  </si>
  <si>
    <t>( m_3 – m_2 ) * a_1 + m_2 * a_2 = m_3 * a_3</t>
  </si>
  <si>
    <t>(1'') in (2)</t>
  </si>
  <si>
    <t>m_2 * ( a_2 – a_1 ) = m_3 * ( a_3 – a_1 )</t>
  </si>
  <si>
    <t>m_2 = m_3 * ( a_3 – a_1 ) / ( a_2 – a_1 )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</si>
</sst>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"/>
    <numFmt numFmtId="167" formatCode="0.0%"/>
  </numFmts>
  <fonts count="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20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164" fontId="0" fillId="0" borderId="0" xfId="0" applyAlignment="1">
      <alignment horizontal="center"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u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workbookViewId="0" topLeftCell="A1">
      <selection activeCell="A1" sqref="A1"/>
    </sheetView>
  </sheetViews>
  <sheetFormatPr defaultColWidth="13.33203125" defaultRowHeight="12.75"/>
  <cols>
    <col min="1" max="1" width="17.33203125" style="0" customWidth="1"/>
    <col min="2" max="5" width="12.83203125" style="0" customWidth="1"/>
    <col min="6" max="6" width="32.66015625" style="0" customWidth="1"/>
    <col min="7" max="16384" width="12.83203125" style="0" customWidth="1"/>
  </cols>
  <sheetData>
    <row r="2" spans="1:2" ht="12.75">
      <c r="A2" s="1">
        <v>43957</v>
      </c>
      <c r="B2" s="2" t="s">
        <v>0</v>
      </c>
    </row>
    <row r="3" spans="1:4" ht="12.75">
      <c r="A3" t="s">
        <v>1</v>
      </c>
      <c r="B3" s="1">
        <v>43945</v>
      </c>
      <c r="C3" s="1">
        <f>A2</f>
        <v>43957</v>
      </c>
      <c r="D3" t="s">
        <v>2</v>
      </c>
    </row>
    <row r="4" spans="1:3" ht="12.75">
      <c r="A4" t="s">
        <v>3</v>
      </c>
      <c r="B4" s="1" t="s">
        <v>4</v>
      </c>
      <c r="C4" s="1"/>
    </row>
    <row r="5" spans="2:3" ht="12.75">
      <c r="B5" s="1" t="s">
        <v>5</v>
      </c>
      <c r="C5" s="1"/>
    </row>
    <row r="7" ht="12.75">
      <c r="A7" s="2" t="s">
        <v>6</v>
      </c>
    </row>
    <row r="8" ht="12.75">
      <c r="A8" s="3" t="s">
        <v>7</v>
      </c>
    </row>
    <row r="10" spans="1:8" ht="12.75">
      <c r="A10" s="2" t="s">
        <v>8</v>
      </c>
      <c r="H10" s="3"/>
    </row>
    <row r="11" spans="1:6" ht="12.75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</row>
    <row r="12" spans="1:6" ht="12.75">
      <c r="A12" t="s">
        <v>15</v>
      </c>
      <c r="B12" s="5" t="s">
        <v>16</v>
      </c>
      <c r="C12" s="6">
        <v>500</v>
      </c>
      <c r="D12" s="7" t="s">
        <v>17</v>
      </c>
      <c r="E12" s="8" t="str">
        <f>IF(C12&gt;=0,"richtig","falsch")</f>
        <v>richtig</v>
      </c>
      <c r="F12" t="s">
        <v>18</v>
      </c>
    </row>
    <row r="13" spans="1:6" ht="12.75">
      <c r="A13" t="s">
        <v>19</v>
      </c>
      <c r="B13" s="5" t="s">
        <v>20</v>
      </c>
      <c r="C13" s="9">
        <v>0.96</v>
      </c>
      <c r="D13" s="10" t="str">
        <f>IF(OR(RIGHT(D12,1)="l",RIGHT(D12,1)="³"),"Volumen-%","Gewichts-%")</f>
        <v>Volumen-%</v>
      </c>
      <c r="E13" s="8" t="str">
        <f>IF(AND(C13&gt;=0,C13&lt;=1),"richtig","falsch")</f>
        <v>richtig</v>
      </c>
      <c r="F13" t="s">
        <v>18</v>
      </c>
    </row>
    <row r="14" spans="1:6" ht="12.75">
      <c r="A14" t="s">
        <v>21</v>
      </c>
      <c r="B14" s="5" t="s">
        <v>22</v>
      </c>
      <c r="C14" s="9">
        <v>0</v>
      </c>
      <c r="D14" s="10" t="str">
        <f>$D$13</f>
        <v>Volumen-%</v>
      </c>
      <c r="E14" s="8" t="str">
        <f>IF(AND(C14&gt;=0,C14&lt;=1),"richtig","falsch")</f>
        <v>richtig</v>
      </c>
      <c r="F14" t="s">
        <v>23</v>
      </c>
    </row>
    <row r="15" spans="1:6" ht="12.75">
      <c r="A15" t="s">
        <v>24</v>
      </c>
      <c r="B15" s="5" t="s">
        <v>25</v>
      </c>
      <c r="C15" s="9">
        <v>0.7</v>
      </c>
      <c r="D15" s="10" t="str">
        <f>$D$13</f>
        <v>Volumen-%</v>
      </c>
      <c r="E15" s="8" t="str">
        <f>IF(OR(AND(C15&gt;=C13,C15&lt;=C14),AND(C15&gt;=C14,C15&lt;=C13)),"richtig","falsch")</f>
        <v>richtig</v>
      </c>
      <c r="F15" t="s">
        <v>26</v>
      </c>
    </row>
    <row r="17" ht="12.75">
      <c r="A17" s="2" t="s">
        <v>27</v>
      </c>
    </row>
    <row r="18" spans="1:6" ht="12.75">
      <c r="A18" s="4" t="s">
        <v>9</v>
      </c>
      <c r="B18" s="4" t="s">
        <v>10</v>
      </c>
      <c r="C18" s="4" t="s">
        <v>11</v>
      </c>
      <c r="D18" s="4" t="s">
        <v>12</v>
      </c>
      <c r="E18" s="4" t="s">
        <v>13</v>
      </c>
      <c r="F18" s="4" t="s">
        <v>14</v>
      </c>
    </row>
    <row r="19" spans="1:6" ht="12.75">
      <c r="A19" t="s">
        <v>28</v>
      </c>
      <c r="B19" s="5" t="s">
        <v>29</v>
      </c>
      <c r="C19" s="11">
        <f>C12*(C15-C13)/(C14-C15)</f>
        <v>185.71428571428572</v>
      </c>
      <c r="D19" s="10" t="str">
        <f>$D$12</f>
        <v>ml</v>
      </c>
      <c r="E19" s="8" t="str">
        <f>IF(C19&gt;=0,"richtig","falsch")</f>
        <v>richtig</v>
      </c>
      <c r="F19" s="3" t="s">
        <v>23</v>
      </c>
    </row>
    <row r="20" spans="1:6" ht="12.75">
      <c r="A20" t="s">
        <v>30</v>
      </c>
      <c r="B20" s="5" t="s">
        <v>31</v>
      </c>
      <c r="C20" s="11">
        <f>C12*(C14-C13)/(C14-C15)</f>
        <v>685.7142857142858</v>
      </c>
      <c r="D20" s="10" t="str">
        <f>$D$12</f>
        <v>ml</v>
      </c>
      <c r="E20" s="8" t="str">
        <f>IF(C20&gt;=0,"richtig","falsch")</f>
        <v>richtig</v>
      </c>
      <c r="F20" s="3" t="s">
        <v>26</v>
      </c>
    </row>
    <row r="21" spans="1:6" ht="12.75">
      <c r="A21" s="3" t="s">
        <v>32</v>
      </c>
      <c r="B21" s="5" t="s">
        <v>33</v>
      </c>
      <c r="C21" s="11">
        <f>C12*C13+C14*C19</f>
        <v>480</v>
      </c>
      <c r="D21" s="10" t="str">
        <f>$D$12</f>
        <v>ml</v>
      </c>
      <c r="E21" s="8" t="str">
        <f>IF(C21&gt;=0,"richtig","falsch")</f>
        <v>richtig</v>
      </c>
      <c r="F21" s="3" t="s">
        <v>34</v>
      </c>
    </row>
    <row r="22" spans="1:6" ht="12.75">
      <c r="A22" s="3"/>
      <c r="B22" s="5"/>
      <c r="C22" s="11"/>
      <c r="D22" s="10"/>
      <c r="E22" s="8"/>
      <c r="F22" s="3"/>
    </row>
    <row r="23" spans="1:5" ht="12.75">
      <c r="A23" s="2" t="s">
        <v>35</v>
      </c>
      <c r="B23" s="12"/>
      <c r="C23" s="13"/>
      <c r="D23" s="10"/>
      <c r="E23" s="8"/>
    </row>
    <row r="24" spans="1:6" ht="12.75">
      <c r="A24" s="3" t="s">
        <v>36</v>
      </c>
      <c r="B24" s="11">
        <f>C19</f>
        <v>185.71428571428572</v>
      </c>
      <c r="C24" s="14" t="str">
        <f>D19</f>
        <v>ml</v>
      </c>
      <c r="D24" s="3" t="s">
        <v>37</v>
      </c>
      <c r="E24" s="15">
        <f>C14</f>
        <v>0</v>
      </c>
      <c r="F24" s="10" t="str">
        <f>D13</f>
        <v>Volumen-%</v>
      </c>
    </row>
    <row r="25" spans="1:6" ht="12.75">
      <c r="A25" s="3" t="s">
        <v>38</v>
      </c>
      <c r="B25" s="11">
        <f>C20</f>
        <v>685.7142857142858</v>
      </c>
      <c r="C25" s="14" t="str">
        <f>D20</f>
        <v>ml</v>
      </c>
      <c r="D25" s="3" t="s">
        <v>37</v>
      </c>
      <c r="E25" s="15">
        <f>C15</f>
        <v>0.7</v>
      </c>
      <c r="F25" s="10" t="str">
        <f>D14</f>
        <v>Volumen-%</v>
      </c>
    </row>
    <row r="26" spans="1:6" ht="12.75">
      <c r="A26" s="3" t="s">
        <v>39</v>
      </c>
      <c r="B26" s="8"/>
      <c r="C26" s="14"/>
      <c r="D26" s="3"/>
      <c r="E26" s="16" t="str">
        <f>IF(AND(E12="richtig",E13="richtig",E14="richtig",E15="richtig",E19="richtig",E20="richtig",E21="richtig",E29="richtig",E30="richtig"),"richtig","falsch")</f>
        <v>richtig</v>
      </c>
      <c r="F26" s="3" t="s">
        <v>40</v>
      </c>
    </row>
    <row r="27" spans="1:6" ht="12.75">
      <c r="A27" s="3"/>
      <c r="B27" s="5"/>
      <c r="C27" s="11"/>
      <c r="D27" s="10"/>
      <c r="E27" s="8"/>
      <c r="F27" s="3"/>
    </row>
    <row r="28" spans="1:5" ht="12.75">
      <c r="A28" s="2" t="s">
        <v>41</v>
      </c>
      <c r="B28" s="5"/>
      <c r="C28" s="5"/>
      <c r="E28" s="4" t="s">
        <v>42</v>
      </c>
    </row>
    <row r="29" spans="1:5" ht="12.75">
      <c r="A29" s="3" t="s">
        <v>43</v>
      </c>
      <c r="B29" s="5"/>
      <c r="C29" s="5"/>
      <c r="D29" t="s">
        <v>44</v>
      </c>
      <c r="E29" s="8" t="str">
        <f>IF(C20=C12+C19,"richtig","falsch")</f>
        <v>richtig</v>
      </c>
    </row>
    <row r="30" spans="1:5" ht="12.75">
      <c r="A30" s="3" t="s">
        <v>45</v>
      </c>
      <c r="B30" s="5"/>
      <c r="C30" s="5"/>
      <c r="D30" t="s">
        <v>46</v>
      </c>
      <c r="E30" s="8" t="str">
        <f>IF(C21=C20*C15,"richtig","falsch")</f>
        <v>richtig</v>
      </c>
    </row>
    <row r="31" spans="1:3" ht="12.75">
      <c r="A31" t="s">
        <v>47</v>
      </c>
      <c r="B31" s="5"/>
      <c r="C31" s="5"/>
    </row>
    <row r="32" spans="1:3" ht="12.75">
      <c r="A32" t="s">
        <v>48</v>
      </c>
      <c r="B32" s="5"/>
      <c r="C32" s="5"/>
    </row>
    <row r="33" spans="1:4" ht="12.75">
      <c r="A33" t="s">
        <v>49</v>
      </c>
      <c r="B33" s="5"/>
      <c r="C33" s="5"/>
      <c r="D33" t="s">
        <v>50</v>
      </c>
    </row>
    <row r="34" spans="1:3" ht="12.75">
      <c r="A34" t="s">
        <v>51</v>
      </c>
      <c r="B34" s="5"/>
      <c r="C34" s="5"/>
    </row>
    <row r="35" spans="1:4" ht="12.75">
      <c r="A35" t="s">
        <v>52</v>
      </c>
      <c r="B35" s="5"/>
      <c r="C35" s="5"/>
      <c r="D35" t="s">
        <v>53</v>
      </c>
    </row>
    <row r="36" ht="12.75">
      <c r="A36" t="s">
        <v>54</v>
      </c>
    </row>
    <row r="37" spans="1:4" ht="12.75">
      <c r="A37" t="s">
        <v>55</v>
      </c>
      <c r="D37" t="s">
        <v>56</v>
      </c>
    </row>
    <row r="38" spans="1:4" ht="12.75">
      <c r="A38" t="s">
        <v>57</v>
      </c>
      <c r="D38" t="s">
        <v>58</v>
      </c>
    </row>
    <row r="39" ht="12.75">
      <c r="A39" t="s">
        <v>59</v>
      </c>
    </row>
    <row r="40" spans="1:4" ht="12.75">
      <c r="A40" t="s">
        <v>60</v>
      </c>
      <c r="D40" t="s">
        <v>61</v>
      </c>
    </row>
    <row r="42" ht="12.75">
      <c r="A42" s="2" t="s">
        <v>62</v>
      </c>
    </row>
    <row r="43" ht="12.75">
      <c r="A43" s="3" t="s">
        <v>63</v>
      </c>
    </row>
  </sheetData>
  <sheetProtection selectLockedCells="1" selectUnlockedCells="1"/>
  <printOptions/>
  <pageMargins left="0.7875" right="0.7875" top="1.1638888888888888" bottom="0.7875" header="0.7875" footer="0.5118055555555555"/>
  <pageSetup firstPageNumber="1" useFirstPageNumber="1" fitToHeight="1" fitToWidth="1" horizontalDpi="300" verticalDpi="300" orientation="portrait" paperSize="9"/>
  <headerFooter alignWithMargins="0">
    <oddHeader>&amp;L© Norbert Südland&amp;C&amp;"Times New Roman,Fett"&amp;18&amp;A&amp;RGedruckt am &amp;D
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workbookViewId="0" topLeftCell="A1">
      <selection activeCell="A1" sqref="A1"/>
    </sheetView>
  </sheetViews>
  <sheetFormatPr defaultColWidth="13.33203125" defaultRowHeight="12.75"/>
  <cols>
    <col min="1" max="1" width="17.33203125" style="0" customWidth="1"/>
    <col min="2" max="5" width="12.83203125" style="0" customWidth="1"/>
    <col min="6" max="6" width="32.66015625" style="0" customWidth="1"/>
    <col min="7" max="16384" width="12.83203125" style="0" customWidth="1"/>
  </cols>
  <sheetData>
    <row r="2" spans="1:2" ht="12.75">
      <c r="A2" s="1">
        <v>43956</v>
      </c>
      <c r="B2" s="2" t="s">
        <v>64</v>
      </c>
    </row>
    <row r="3" spans="1:4" ht="12.75">
      <c r="A3" t="s">
        <v>1</v>
      </c>
      <c r="B3" s="1">
        <v>43956</v>
      </c>
      <c r="C3" s="1">
        <f>A2</f>
        <v>43956</v>
      </c>
      <c r="D3" t="s">
        <v>2</v>
      </c>
    </row>
    <row r="4" spans="1:3" ht="12.75">
      <c r="A4" t="s">
        <v>3</v>
      </c>
      <c r="B4" s="1" t="s">
        <v>4</v>
      </c>
      <c r="C4" s="1"/>
    </row>
    <row r="5" spans="2:3" ht="12.75">
      <c r="B5" s="1" t="s">
        <v>5</v>
      </c>
      <c r="C5" s="1"/>
    </row>
    <row r="6" spans="2:3" ht="12.75">
      <c r="B6" s="1"/>
      <c r="C6" s="1"/>
    </row>
    <row r="7" spans="1:3" ht="12.75">
      <c r="A7" s="2" t="s">
        <v>6</v>
      </c>
      <c r="B7" s="1"/>
      <c r="C7" s="1"/>
    </row>
    <row r="8" spans="1:3" ht="12.75">
      <c r="A8" t="s">
        <v>65</v>
      </c>
      <c r="B8" s="1"/>
      <c r="C8" s="1"/>
    </row>
    <row r="9" spans="2:3" ht="12.75">
      <c r="B9" s="1"/>
      <c r="C9" s="1"/>
    </row>
    <row r="10" ht="12.75">
      <c r="A10" s="2" t="s">
        <v>8</v>
      </c>
    </row>
    <row r="11" spans="1:6" ht="12.75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</row>
    <row r="12" spans="1:6" ht="12.75">
      <c r="A12" t="s">
        <v>19</v>
      </c>
      <c r="B12" s="5" t="s">
        <v>20</v>
      </c>
      <c r="C12" s="17">
        <v>0.96</v>
      </c>
      <c r="D12" s="10" t="str">
        <f>IF(OR(RIGHT(D15,1)="l",RIGHT(D15,1)="³"),"Volumen-%","Gewichts-%")</f>
        <v>Volumen-%</v>
      </c>
      <c r="E12" s="8" t="str">
        <f>IF(AND(C12&gt;=0,C12&lt;=1),"richtig","falsch")</f>
        <v>richtig</v>
      </c>
      <c r="F12" t="s">
        <v>18</v>
      </c>
    </row>
    <row r="13" spans="1:6" ht="12.75">
      <c r="A13" t="s">
        <v>21</v>
      </c>
      <c r="B13" s="5" t="s">
        <v>22</v>
      </c>
      <c r="C13" s="17">
        <v>0</v>
      </c>
      <c r="D13" s="10" t="str">
        <f>D12</f>
        <v>Volumen-%</v>
      </c>
      <c r="E13" s="8" t="str">
        <f>IF(AND(C13&gt;=0,C13&lt;=1),"richtig","falsch")</f>
        <v>richtig</v>
      </c>
      <c r="F13" t="s">
        <v>23</v>
      </c>
    </row>
    <row r="14" spans="1:6" ht="12.75">
      <c r="A14" t="s">
        <v>66</v>
      </c>
      <c r="B14" s="5" t="s">
        <v>25</v>
      </c>
      <c r="C14" s="17">
        <v>0.4</v>
      </c>
      <c r="D14" s="10" t="str">
        <f>D12</f>
        <v>Volumen-%</v>
      </c>
      <c r="E14" s="8" t="str">
        <f>IF(OR(AND(C14&gt;=C12,C14&lt;=C13),AND(C14&gt;=C13,C14&lt;=C12)),"richtig","falsch")</f>
        <v>richtig</v>
      </c>
      <c r="F14" t="s">
        <v>26</v>
      </c>
    </row>
    <row r="15" spans="1:6" ht="12.75">
      <c r="A15" t="s">
        <v>30</v>
      </c>
      <c r="B15" s="5" t="s">
        <v>31</v>
      </c>
      <c r="C15" s="18">
        <v>500</v>
      </c>
      <c r="D15" s="7" t="s">
        <v>17</v>
      </c>
      <c r="E15" s="8" t="str">
        <f>IF(C15&gt;=0,"richtig","falsch")</f>
        <v>richtig</v>
      </c>
      <c r="F15" t="s">
        <v>26</v>
      </c>
    </row>
    <row r="17" ht="12.75">
      <c r="A17" s="2" t="s">
        <v>27</v>
      </c>
    </row>
    <row r="18" spans="1:6" ht="12.75">
      <c r="A18" s="4" t="s">
        <v>9</v>
      </c>
      <c r="B18" s="4" t="s">
        <v>10</v>
      </c>
      <c r="C18" s="4" t="s">
        <v>11</v>
      </c>
      <c r="D18" s="4" t="s">
        <v>12</v>
      </c>
      <c r="E18" s="4" t="s">
        <v>13</v>
      </c>
      <c r="F18" s="4" t="s">
        <v>14</v>
      </c>
    </row>
    <row r="19" spans="1:6" ht="12.75">
      <c r="A19" t="s">
        <v>15</v>
      </c>
      <c r="B19" s="5" t="s">
        <v>16</v>
      </c>
      <c r="C19" s="14">
        <f>C15*(C14-C13)/(C12-C13)</f>
        <v>208.33333333333334</v>
      </c>
      <c r="D19" s="10" t="str">
        <f>D15</f>
        <v>ml</v>
      </c>
      <c r="E19" s="8" t="str">
        <f>IF(AND(C19&gt;=0,C19&lt;=C$15),"richtig","falsch")</f>
        <v>richtig</v>
      </c>
      <c r="F19" t="s">
        <v>18</v>
      </c>
    </row>
    <row r="20" spans="1:6" ht="12.75">
      <c r="A20" t="s">
        <v>28</v>
      </c>
      <c r="B20" s="5" t="s">
        <v>29</v>
      </c>
      <c r="C20" s="14">
        <f>C15*(C14-C12)/(C13-C12)</f>
        <v>291.66666666666663</v>
      </c>
      <c r="D20" s="10" t="str">
        <f>D15</f>
        <v>ml</v>
      </c>
      <c r="E20" s="8" t="str">
        <f>IF(AND(C20&gt;=0,C20&lt;=C$15),"richtig","falsch")</f>
        <v>richtig</v>
      </c>
      <c r="F20" t="s">
        <v>23</v>
      </c>
    </row>
    <row r="21" spans="1:6" ht="12.75">
      <c r="A21" t="s">
        <v>32</v>
      </c>
      <c r="B21" s="5" t="s">
        <v>33</v>
      </c>
      <c r="C21" s="14">
        <f>C14*C15</f>
        <v>200</v>
      </c>
      <c r="D21" s="10" t="str">
        <f>D15</f>
        <v>ml</v>
      </c>
      <c r="E21" s="8" t="str">
        <f>IF(AND(C21&gt;=0,C21&lt;=C$15),"richtig","falsch")</f>
        <v>richtig</v>
      </c>
      <c r="F21" t="s">
        <v>34</v>
      </c>
    </row>
    <row r="22" spans="2:5" ht="12.75">
      <c r="B22" s="5"/>
      <c r="C22" s="13"/>
      <c r="D22" s="10"/>
      <c r="E22" s="8"/>
    </row>
    <row r="23" spans="1:5" ht="12.75">
      <c r="A23" s="2" t="s">
        <v>35</v>
      </c>
      <c r="B23" s="5"/>
      <c r="C23" s="13"/>
      <c r="D23" s="10"/>
      <c r="E23" s="8"/>
    </row>
    <row r="24" spans="1:6" ht="12.75">
      <c r="A24" s="3" t="s">
        <v>36</v>
      </c>
      <c r="B24" s="11">
        <f>C19</f>
        <v>208.33333333333334</v>
      </c>
      <c r="C24" s="14" t="str">
        <f>D19</f>
        <v>ml</v>
      </c>
      <c r="D24" s="3" t="s">
        <v>37</v>
      </c>
      <c r="E24" s="15">
        <f>C12</f>
        <v>0.96</v>
      </c>
      <c r="F24" s="10" t="str">
        <f>D12</f>
        <v>Volumen-%</v>
      </c>
    </row>
    <row r="25" spans="1:6" ht="12.75">
      <c r="A25" s="3" t="s">
        <v>67</v>
      </c>
      <c r="B25" s="11">
        <f>C20</f>
        <v>291.66666666666663</v>
      </c>
      <c r="C25" s="14" t="str">
        <f>D20</f>
        <v>ml</v>
      </c>
      <c r="D25" s="3" t="s">
        <v>37</v>
      </c>
      <c r="E25" s="15">
        <f>C13</f>
        <v>0</v>
      </c>
      <c r="F25" s="10" t="str">
        <f>D13</f>
        <v>Volumen-%</v>
      </c>
    </row>
    <row r="26" spans="1:6" ht="12.75">
      <c r="A26" s="3" t="s">
        <v>68</v>
      </c>
      <c r="B26" s="8"/>
      <c r="C26" s="14"/>
      <c r="D26" s="3"/>
      <c r="E26" s="16" t="str">
        <f>IF(AND(E12="richtig",E13="richtig",E14="richtig",E15="richtig",E19="richtig",E20="richtig",E21="richtig",E29="richtig",E30="richtig"),"richtig","falsch")</f>
        <v>richtig</v>
      </c>
      <c r="F26" s="3" t="s">
        <v>40</v>
      </c>
    </row>
    <row r="28" spans="1:5" ht="12.75">
      <c r="A28" s="2" t="s">
        <v>41</v>
      </c>
      <c r="E28" s="4" t="s">
        <v>42</v>
      </c>
    </row>
    <row r="29" spans="1:5" ht="12.75">
      <c r="A29" s="3" t="s">
        <v>43</v>
      </c>
      <c r="D29" t="s">
        <v>44</v>
      </c>
      <c r="E29" s="8" t="str">
        <f>IF(C15=SUM(C19:C20),"richtig","falsch")</f>
        <v>richtig</v>
      </c>
    </row>
    <row r="30" spans="1:5" ht="12.75">
      <c r="A30" t="s">
        <v>45</v>
      </c>
      <c r="D30" t="s">
        <v>46</v>
      </c>
      <c r="E30" s="8" t="str">
        <f>IF(C21=C19*C12+C20*C13,"richtig","falsch")</f>
        <v>richtig</v>
      </c>
    </row>
    <row r="31" ht="12.75">
      <c r="A31" t="s">
        <v>69</v>
      </c>
    </row>
    <row r="32" ht="12.75">
      <c r="A32" t="s">
        <v>70</v>
      </c>
    </row>
    <row r="33" spans="1:4" ht="12.75">
      <c r="A33" t="s">
        <v>71</v>
      </c>
      <c r="D33" t="s">
        <v>56</v>
      </c>
    </row>
    <row r="34" spans="1:4" ht="12.75">
      <c r="A34" t="s">
        <v>57</v>
      </c>
      <c r="D34" t="s">
        <v>58</v>
      </c>
    </row>
    <row r="35" ht="12.75">
      <c r="A35" t="s">
        <v>72</v>
      </c>
    </row>
    <row r="36" spans="1:4" ht="12.75">
      <c r="A36" t="s">
        <v>73</v>
      </c>
      <c r="D36" t="s">
        <v>53</v>
      </c>
    </row>
    <row r="37" ht="12.75">
      <c r="A37" t="s">
        <v>54</v>
      </c>
    </row>
    <row r="38" spans="1:4" ht="12.75">
      <c r="A38" t="s">
        <v>74</v>
      </c>
      <c r="D38" t="s">
        <v>75</v>
      </c>
    </row>
    <row r="39" spans="1:4" ht="12.75">
      <c r="A39" t="s">
        <v>76</v>
      </c>
      <c r="D39" t="s">
        <v>77</v>
      </c>
    </row>
    <row r="40" ht="12.75">
      <c r="A40" t="s">
        <v>78</v>
      </c>
    </row>
    <row r="41" spans="1:4" ht="12.75">
      <c r="A41" t="s">
        <v>79</v>
      </c>
      <c r="D41" t="s">
        <v>61</v>
      </c>
    </row>
    <row r="43" ht="12.75">
      <c r="A43" s="2" t="s">
        <v>62</v>
      </c>
    </row>
    <row r="44" ht="12.75">
      <c r="A44" s="3" t="s">
        <v>63</v>
      </c>
    </row>
  </sheetData>
  <sheetProtection selectLockedCells="1" selectUnlockedCells="1"/>
  <printOptions/>
  <pageMargins left="0.7875" right="0.7875" top="1.1638888888888888" bottom="0.7875" header="0.7875" footer="0.5118055555555555"/>
  <pageSetup fitToHeight="1" fitToWidth="1" horizontalDpi="300" verticalDpi="300" orientation="portrait" paperSize="9"/>
  <headerFooter alignWithMargins="0">
    <oddHeader>&amp;L© Norbert Südland&amp;C&amp;"Times New Roman,Fett"&amp;18&amp;A&amp;RGedruckt am &amp;D
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Südland</dc:creator>
  <cp:keywords/>
  <dc:description/>
  <cp:lastModifiedBy>Norbert Südland</cp:lastModifiedBy>
  <dcterms:created xsi:type="dcterms:W3CDTF">2020-04-24T17:29:57Z</dcterms:created>
  <dcterms:modified xsi:type="dcterms:W3CDTF">2020-05-06T11:20:11Z</dcterms:modified>
  <cp:category/>
  <cp:version/>
  <cp:contentType/>
  <cp:contentStatus/>
  <cp:revision>73</cp:revision>
</cp:coreProperties>
</file>