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Verse Numbers" sheetId="1" r:id="rId1"/>
    <sheet name="Survey" sheetId="2" r:id="rId2"/>
    <sheet name="Learn Table" sheetId="3" r:id="rId3"/>
  </sheets>
  <definedNames/>
  <calcPr fullCalcOnLoad="1"/>
</workbook>
</file>

<file path=xl/sharedStrings.xml><?xml version="1.0" encoding="utf-8"?>
<sst xmlns="http://schemas.openxmlformats.org/spreadsheetml/2006/main" count="226" uniqueCount="193">
  <si>
    <t>HB</t>
  </si>
  <si>
    <t>KB</t>
  </si>
  <si>
    <t>Lu</t>
  </si>
  <si>
    <t>MO</t>
  </si>
  <si>
    <t>SA</t>
  </si>
  <si>
    <t>2Ki</t>
  </si>
  <si>
    <t>2Pe</t>
  </si>
  <si>
    <t>Ge</t>
  </si>
  <si>
    <t>1Sa</t>
  </si>
  <si>
    <t>Gal</t>
  </si>
  <si>
    <t>So</t>
  </si>
  <si>
    <t>Hab</t>
  </si>
  <si>
    <t>2Ti</t>
  </si>
  <si>
    <t>JO</t>
  </si>
  <si>
    <t>Ac</t>
  </si>
  <si>
    <t>1Jo</t>
  </si>
  <si>
    <t>Zep</t>
  </si>
  <si>
    <t>TB</t>
  </si>
  <si>
    <t>Eph</t>
  </si>
  <si>
    <t>Tit</t>
  </si>
  <si>
    <t>Job</t>
  </si>
  <si>
    <t>La</t>
  </si>
  <si>
    <t>Joe</t>
  </si>
  <si>
    <t>CO</t>
  </si>
  <si>
    <t>Ex</t>
  </si>
  <si>
    <t>Le</t>
  </si>
  <si>
    <t>Ps</t>
  </si>
  <si>
    <t>PB</t>
  </si>
  <si>
    <t>Hag</t>
  </si>
  <si>
    <t>1Co</t>
  </si>
  <si>
    <t>2Jo</t>
  </si>
  <si>
    <t>Isa</t>
  </si>
  <si>
    <t>Phm</t>
  </si>
  <si>
    <t>Jud</t>
  </si>
  <si>
    <t>Ezr</t>
  </si>
  <si>
    <t>3Jo</t>
  </si>
  <si>
    <t>Am</t>
  </si>
  <si>
    <t>Zec</t>
  </si>
  <si>
    <t>Heb</t>
  </si>
  <si>
    <t>Eze</t>
  </si>
  <si>
    <t>Phl</t>
  </si>
  <si>
    <t>Jude</t>
  </si>
  <si>
    <t>KI</t>
  </si>
  <si>
    <t>2Ch</t>
  </si>
  <si>
    <t>Re</t>
  </si>
  <si>
    <t>1Ki</t>
  </si>
  <si>
    <t>Col</t>
  </si>
  <si>
    <t>Dan</t>
  </si>
  <si>
    <t>Mr</t>
  </si>
  <si>
    <t>Ne</t>
  </si>
  <si>
    <t>Ob</t>
  </si>
  <si>
    <t>Jo</t>
  </si>
  <si>
    <t>TH</t>
  </si>
  <si>
    <t>CH</t>
  </si>
  <si>
    <t>Jon</t>
  </si>
  <si>
    <t>1Th</t>
  </si>
  <si>
    <t>1Ch</t>
  </si>
  <si>
    <t>2Co</t>
  </si>
  <si>
    <t>Jas</t>
  </si>
  <si>
    <t>Jos</t>
  </si>
  <si>
    <t>Mal</t>
  </si>
  <si>
    <t>Ec</t>
  </si>
  <si>
    <t>Mic</t>
  </si>
  <si>
    <t>2Th</t>
  </si>
  <si>
    <t>2Sa</t>
  </si>
  <si>
    <t>NT</t>
  </si>
  <si>
    <t>Ro</t>
  </si>
  <si>
    <t>PE</t>
  </si>
  <si>
    <t>De</t>
  </si>
  <si>
    <t>Ru</t>
  </si>
  <si>
    <t>Mt</t>
  </si>
  <si>
    <t>1Pe</t>
  </si>
  <si>
    <t>Ho</t>
  </si>
  <si>
    <t>TI</t>
  </si>
  <si>
    <t>1Ti</t>
  </si>
  <si>
    <t>Es</t>
  </si>
  <si>
    <t>Jer</t>
  </si>
  <si>
    <t>Nu</t>
  </si>
  <si>
    <t>Pr</t>
  </si>
  <si>
    <t>Na</t>
  </si>
  <si>
    <t>Name</t>
  </si>
  <si>
    <t>Section</t>
  </si>
  <si>
    <t>Book</t>
  </si>
  <si>
    <t>Chapter</t>
  </si>
  <si>
    <t>Verses</t>
  </si>
  <si>
    <t>Verses/Chapter</t>
  </si>
  <si>
    <t>Chapter/Book</t>
  </si>
  <si>
    <t>Verses/Book</t>
  </si>
  <si>
    <t>Chapter Check</t>
  </si>
  <si>
    <t>Verse Check</t>
  </si>
  <si>
    <t>Genesis</t>
  </si>
  <si>
    <t>History</t>
  </si>
  <si>
    <t>Exodus</t>
  </si>
  <si>
    <t>Leviticus</t>
  </si>
  <si>
    <t>Numbers</t>
  </si>
  <si>
    <t>Deuteronomy</t>
  </si>
  <si>
    <t>Joshua</t>
  </si>
  <si>
    <t>Judges</t>
  </si>
  <si>
    <t>Ruth</t>
  </si>
  <si>
    <t>1. Samuel</t>
  </si>
  <si>
    <t>Kings</t>
  </si>
  <si>
    <t>2. Samuel</t>
  </si>
  <si>
    <t>1. Kings</t>
  </si>
  <si>
    <t>2. Kings</t>
  </si>
  <si>
    <t>1. Chronicles</t>
  </si>
  <si>
    <t>2. Chronicles</t>
  </si>
  <si>
    <t>Ezra</t>
  </si>
  <si>
    <t>Nehemiah</t>
  </si>
  <si>
    <t>Esther</t>
  </si>
  <si>
    <t>Teaching</t>
  </si>
  <si>
    <t>1. Psalms</t>
  </si>
  <si>
    <t>1Ps</t>
  </si>
  <si>
    <t>2. Psalms</t>
  </si>
  <si>
    <t>2Ps</t>
  </si>
  <si>
    <t>3. Psalms</t>
  </si>
  <si>
    <t>3Ps</t>
  </si>
  <si>
    <t>4. Psalms</t>
  </si>
  <si>
    <t>4Ps</t>
  </si>
  <si>
    <t>5. Psalms</t>
  </si>
  <si>
    <t>5Ps</t>
  </si>
  <si>
    <t>Proverbs</t>
  </si>
  <si>
    <t>Ecclesiastes</t>
  </si>
  <si>
    <t>The Song of Solomon</t>
  </si>
  <si>
    <t>Isaiah</t>
  </si>
  <si>
    <t>Prophets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</si>
  <si>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</si>
  <si>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</si>
  <si>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</si>
  <si>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</si>
  <si>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</si>
  <si>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</si>
  <si>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</si>
  <si>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</si>
  <si>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</si>
  <si>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</si>
  <si>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</si>
  <si>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</si>
  <si>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</si>
  <si>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</si>
  <si>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</si>
  <si>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</si>
  <si>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Matthew</t>
  </si>
  <si>
    <t>New Testament</t>
  </si>
  <si>
    <t>Mark</t>
  </si>
  <si>
    <t>Luke</t>
  </si>
  <si>
    <t>John</t>
  </si>
  <si>
    <t>The Acts</t>
  </si>
  <si>
    <t>Romans</t>
  </si>
  <si>
    <t>1. Corinthians</t>
  </si>
  <si>
    <t>2. Corinthians</t>
  </si>
  <si>
    <t>Galatians</t>
  </si>
  <si>
    <t>Ephesians</t>
  </si>
  <si>
    <t>Philippians</t>
  </si>
  <si>
    <t>Colossians</t>
  </si>
  <si>
    <t>1. Thessalonians</t>
  </si>
  <si>
    <t>2. Thessalonians</t>
  </si>
  <si>
    <t>1. Timothy</t>
  </si>
  <si>
    <t>2. Timothy</t>
  </si>
  <si>
    <t>Titus</t>
  </si>
  <si>
    <t>Philemon</t>
  </si>
  <si>
    <t>Hebrews</t>
  </si>
  <si>
    <t>James</t>
  </si>
  <si>
    <t>1. Peter</t>
  </si>
  <si>
    <t>2. Peter</t>
  </si>
  <si>
    <t>1. John</t>
  </si>
  <si>
    <t>2. John</t>
  </si>
  <si>
    <t>3. John</t>
  </si>
  <si>
    <t>Revelation</t>
  </si>
  <si>
    <t>Moses</t>
  </si>
  <si>
    <t>Samuel</t>
  </si>
  <si>
    <t>Chronicles</t>
  </si>
  <si>
    <t>Psalms</t>
  </si>
  <si>
    <t>12 Prophets</t>
  </si>
  <si>
    <t>12Pro</t>
  </si>
  <si>
    <t>Corinthians</t>
  </si>
  <si>
    <t>Thessalonians</t>
  </si>
  <si>
    <t>Timothy</t>
  </si>
  <si>
    <t>Peter's Epistles</t>
  </si>
  <si>
    <t>John's Epistles</t>
  </si>
  <si>
    <t>Old Testament</t>
  </si>
  <si>
    <t>OT</t>
  </si>
  <si>
    <t>Historical Books</t>
  </si>
  <si>
    <t>Kings' Books</t>
  </si>
  <si>
    <t>Teaching Books</t>
  </si>
  <si>
    <t>Prophetical Books</t>
  </si>
  <si>
    <t>Holy Scripture</t>
  </si>
  <si>
    <t>Bible</t>
  </si>
  <si>
    <t>memory:</t>
  </si>
  <si>
    <t>addresses used</t>
  </si>
  <si>
    <t>addresses free</t>
  </si>
  <si>
    <t>addresses available</t>
  </si>
  <si>
    <t>complete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</si>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</sst>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Times New Roman"/>
      <family val="1"/>
    </font>
    <font>
      <sz val="10"/>
      <name val="Arial"/>
      <family val="0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3" xfId="0" applyFont="1" applyBorder="1" applyAlignment="1">
      <alignment horizontal="right"/>
    </xf>
    <xf numFmtId="164" fontId="2" fillId="5" borderId="1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2" fillId="6" borderId="1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7" borderId="0" xfId="0" applyFill="1" applyAlignment="1">
      <alignment/>
    </xf>
    <xf numFmtId="164" fontId="0" fillId="4" borderId="1" xfId="0" applyFill="1" applyBorder="1" applyAlignment="1">
      <alignment horizontal="center"/>
    </xf>
    <xf numFmtId="164" fontId="0" fillId="0" borderId="16" xfId="0" applyBorder="1" applyAlignment="1">
      <alignment/>
    </xf>
    <xf numFmtId="164" fontId="0" fillId="3" borderId="1" xfId="0" applyFill="1" applyBorder="1" applyAlignment="1">
      <alignment horizontal="center"/>
    </xf>
    <xf numFmtId="164" fontId="0" fillId="7" borderId="9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0" xfId="0" applyFont="1" applyFill="1" applyAlignment="1">
      <alignment/>
    </xf>
    <xf numFmtId="164" fontId="0" fillId="7" borderId="9" xfId="0" applyFont="1" applyFill="1" applyBorder="1" applyAlignment="1">
      <alignment/>
    </xf>
    <xf numFmtId="164" fontId="0" fillId="7" borderId="12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2" xfId="0" applyFill="1" applyBorder="1" applyAlignment="1">
      <alignment/>
    </xf>
    <xf numFmtId="164" fontId="0" fillId="7" borderId="4" xfId="0" applyFill="1" applyBorder="1" applyAlignment="1">
      <alignment/>
    </xf>
    <xf numFmtId="164" fontId="0" fillId="7" borderId="15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17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A1" sqref="A1"/>
    </sheetView>
  </sheetViews>
  <sheetFormatPr defaultColWidth="5.33203125" defaultRowHeight="12.75" customHeight="1"/>
  <sheetData>
    <row r="1" spans="1:31" ht="12.75" customHeight="1">
      <c r="A1" s="1" t="s">
        <v>0</v>
      </c>
      <c r="B1" s="2">
        <v>23</v>
      </c>
      <c r="C1" s="2">
        <v>46</v>
      </c>
      <c r="D1" s="2">
        <v>54</v>
      </c>
      <c r="E1" s="3">
        <v>33</v>
      </c>
      <c r="F1" s="4">
        <v>23</v>
      </c>
      <c r="G1" s="1" t="s">
        <v>1</v>
      </c>
      <c r="H1" s="2">
        <v>29</v>
      </c>
      <c r="I1" s="2">
        <v>54</v>
      </c>
      <c r="J1" s="2">
        <v>40</v>
      </c>
      <c r="K1" s="2">
        <v>21</v>
      </c>
      <c r="L1" s="4">
        <v>23</v>
      </c>
      <c r="M1" s="5">
        <v>40</v>
      </c>
      <c r="N1" s="2">
        <v>11</v>
      </c>
      <c r="O1" s="6">
        <v>6</v>
      </c>
      <c r="P1" s="2">
        <v>10</v>
      </c>
      <c r="Q1" s="2">
        <v>33</v>
      </c>
      <c r="R1" s="4">
        <v>20</v>
      </c>
      <c r="S1" s="5">
        <v>29</v>
      </c>
      <c r="T1" s="2">
        <v>37</v>
      </c>
      <c r="U1" s="2">
        <v>13</v>
      </c>
      <c r="V1" s="3">
        <v>17</v>
      </c>
      <c r="W1" s="2">
        <v>19</v>
      </c>
      <c r="X1" s="4">
        <v>14</v>
      </c>
      <c r="Y1" s="7">
        <v>48</v>
      </c>
      <c r="Z1" s="8" t="s">
        <v>2</v>
      </c>
      <c r="AA1" s="2">
        <v>33</v>
      </c>
      <c r="AB1" s="2">
        <v>23</v>
      </c>
      <c r="AC1" s="2">
        <v>21</v>
      </c>
      <c r="AD1" s="2">
        <v>16</v>
      </c>
      <c r="AE1" s="9">
        <v>14</v>
      </c>
    </row>
    <row r="2" spans="1:31" ht="12.75" customHeight="1">
      <c r="A2" s="10" t="s">
        <v>3</v>
      </c>
      <c r="B2" s="6">
        <v>23</v>
      </c>
      <c r="C2" s="6">
        <v>38</v>
      </c>
      <c r="D2">
        <v>34</v>
      </c>
      <c r="E2">
        <v>25</v>
      </c>
      <c r="F2" s="11">
        <v>24</v>
      </c>
      <c r="G2" s="10" t="s">
        <v>4</v>
      </c>
      <c r="H2">
        <v>18</v>
      </c>
      <c r="I2" s="8" t="s">
        <v>5</v>
      </c>
      <c r="J2">
        <v>14</v>
      </c>
      <c r="K2">
        <v>27</v>
      </c>
      <c r="L2" s="11">
        <v>15</v>
      </c>
      <c r="M2" s="12">
        <v>22</v>
      </c>
      <c r="N2" s="6">
        <v>13</v>
      </c>
      <c r="O2">
        <v>24</v>
      </c>
      <c r="P2">
        <v>10</v>
      </c>
      <c r="Q2">
        <v>22</v>
      </c>
      <c r="R2" s="11">
        <v>10</v>
      </c>
      <c r="S2" s="12">
        <v>24</v>
      </c>
      <c r="T2">
        <v>25</v>
      </c>
      <c r="U2">
        <v>30</v>
      </c>
      <c r="V2">
        <v>21</v>
      </c>
      <c r="W2" s="13">
        <v>15</v>
      </c>
      <c r="X2" s="11">
        <v>14</v>
      </c>
      <c r="Y2" s="12">
        <v>34</v>
      </c>
      <c r="Z2">
        <v>80</v>
      </c>
      <c r="AA2">
        <v>26</v>
      </c>
      <c r="AB2">
        <v>25</v>
      </c>
      <c r="AC2">
        <v>13</v>
      </c>
      <c r="AD2">
        <v>16</v>
      </c>
      <c r="AE2" s="8" t="s">
        <v>6</v>
      </c>
    </row>
    <row r="3" spans="1:31" ht="12.75" customHeight="1">
      <c r="A3" s="8" t="s">
        <v>7</v>
      </c>
      <c r="B3">
        <v>57</v>
      </c>
      <c r="C3">
        <v>18</v>
      </c>
      <c r="D3">
        <v>51</v>
      </c>
      <c r="E3">
        <v>26</v>
      </c>
      <c r="F3" s="11">
        <v>33</v>
      </c>
      <c r="G3" s="8" t="s">
        <v>8</v>
      </c>
      <c r="H3">
        <v>13</v>
      </c>
      <c r="I3">
        <v>18</v>
      </c>
      <c r="J3" s="13">
        <v>17</v>
      </c>
      <c r="K3" s="13">
        <v>28</v>
      </c>
      <c r="L3" s="11">
        <v>17</v>
      </c>
      <c r="M3" s="12">
        <v>33</v>
      </c>
      <c r="N3">
        <v>25</v>
      </c>
      <c r="O3">
        <v>20</v>
      </c>
      <c r="P3">
        <v>9</v>
      </c>
      <c r="Q3">
        <v>35</v>
      </c>
      <c r="R3" s="11">
        <v>14</v>
      </c>
      <c r="S3" s="6">
        <v>33</v>
      </c>
      <c r="T3">
        <v>31</v>
      </c>
      <c r="U3" s="13">
        <v>5</v>
      </c>
      <c r="V3">
        <v>36</v>
      </c>
      <c r="W3">
        <v>11</v>
      </c>
      <c r="X3" s="11">
        <v>19</v>
      </c>
      <c r="Y3" s="12">
        <v>29</v>
      </c>
      <c r="Z3">
        <v>52</v>
      </c>
      <c r="AA3">
        <v>40</v>
      </c>
      <c r="AB3">
        <v>39</v>
      </c>
      <c r="AC3" s="8" t="s">
        <v>9</v>
      </c>
      <c r="AD3" s="13">
        <v>25</v>
      </c>
      <c r="AE3" s="11">
        <v>21</v>
      </c>
    </row>
    <row r="4" spans="1:31" ht="12.75" customHeight="1">
      <c r="A4" s="12">
        <v>31</v>
      </c>
      <c r="B4">
        <v>38</v>
      </c>
      <c r="C4">
        <v>35</v>
      </c>
      <c r="D4">
        <v>49</v>
      </c>
      <c r="E4">
        <v>20</v>
      </c>
      <c r="F4" s="11">
        <v>15</v>
      </c>
      <c r="G4" s="12">
        <v>28</v>
      </c>
      <c r="H4" s="6">
        <v>19</v>
      </c>
      <c r="I4">
        <v>25</v>
      </c>
      <c r="J4">
        <v>29</v>
      </c>
      <c r="K4">
        <v>23</v>
      </c>
      <c r="L4" s="14">
        <v>14</v>
      </c>
      <c r="M4" s="12">
        <v>37</v>
      </c>
      <c r="N4">
        <v>11</v>
      </c>
      <c r="O4">
        <v>28</v>
      </c>
      <c r="P4">
        <v>8</v>
      </c>
      <c r="Q4">
        <v>27</v>
      </c>
      <c r="R4" s="8" t="s">
        <v>10</v>
      </c>
      <c r="S4" s="12">
        <v>9</v>
      </c>
      <c r="T4" s="13">
        <v>31</v>
      </c>
      <c r="U4">
        <v>28</v>
      </c>
      <c r="V4">
        <v>26</v>
      </c>
      <c r="W4">
        <v>16</v>
      </c>
      <c r="X4" s="8" t="s">
        <v>11</v>
      </c>
      <c r="Y4" s="12">
        <v>34</v>
      </c>
      <c r="Z4">
        <v>38</v>
      </c>
      <c r="AA4">
        <v>42</v>
      </c>
      <c r="AB4">
        <v>33</v>
      </c>
      <c r="AC4">
        <v>24</v>
      </c>
      <c r="AD4">
        <v>21</v>
      </c>
      <c r="AE4" s="11">
        <v>22</v>
      </c>
    </row>
    <row r="5" spans="1:31" ht="12.75" customHeight="1">
      <c r="A5" s="12">
        <v>25</v>
      </c>
      <c r="B5">
        <v>34</v>
      </c>
      <c r="C5">
        <v>23</v>
      </c>
      <c r="D5" s="13">
        <v>31</v>
      </c>
      <c r="E5">
        <v>29</v>
      </c>
      <c r="F5" s="14">
        <v>63</v>
      </c>
      <c r="G5" s="12">
        <v>36</v>
      </c>
      <c r="H5">
        <v>27</v>
      </c>
      <c r="I5">
        <v>27</v>
      </c>
      <c r="J5">
        <v>43</v>
      </c>
      <c r="K5">
        <v>9</v>
      </c>
      <c r="L5" s="11">
        <v>14</v>
      </c>
      <c r="M5" s="15">
        <v>16</v>
      </c>
      <c r="N5">
        <v>22</v>
      </c>
      <c r="O5">
        <v>23</v>
      </c>
      <c r="P5" s="13">
        <v>18</v>
      </c>
      <c r="Q5" s="13">
        <v>23</v>
      </c>
      <c r="R5" s="11">
        <v>17</v>
      </c>
      <c r="S5" s="12">
        <v>20</v>
      </c>
      <c r="T5">
        <v>30</v>
      </c>
      <c r="U5">
        <v>7</v>
      </c>
      <c r="V5">
        <v>21</v>
      </c>
      <c r="W5">
        <v>14</v>
      </c>
      <c r="X5" s="11">
        <v>17</v>
      </c>
      <c r="Y5" s="12">
        <v>38</v>
      </c>
      <c r="Z5">
        <v>44</v>
      </c>
      <c r="AA5" s="6">
        <v>31</v>
      </c>
      <c r="AB5" s="6">
        <v>21</v>
      </c>
      <c r="AC5">
        <v>21</v>
      </c>
      <c r="AD5" s="8" t="s">
        <v>12</v>
      </c>
      <c r="AE5" s="11">
        <v>18</v>
      </c>
    </row>
    <row r="6" spans="1:31" ht="12.75" customHeight="1">
      <c r="A6" s="12">
        <v>24</v>
      </c>
      <c r="B6">
        <v>34</v>
      </c>
      <c r="C6">
        <v>35</v>
      </c>
      <c r="D6">
        <v>27</v>
      </c>
      <c r="E6" s="6">
        <v>22</v>
      </c>
      <c r="F6" s="11">
        <v>10</v>
      </c>
      <c r="G6" s="12">
        <v>21</v>
      </c>
      <c r="H6">
        <v>31</v>
      </c>
      <c r="I6">
        <v>44</v>
      </c>
      <c r="J6">
        <v>27</v>
      </c>
      <c r="K6">
        <v>27</v>
      </c>
      <c r="L6" s="11">
        <v>10</v>
      </c>
      <c r="M6" s="12">
        <v>33</v>
      </c>
      <c r="N6">
        <v>23</v>
      </c>
      <c r="O6" s="13">
        <v>11</v>
      </c>
      <c r="P6">
        <v>19</v>
      </c>
      <c r="Q6">
        <v>35</v>
      </c>
      <c r="R6" s="11">
        <v>17</v>
      </c>
      <c r="S6" s="12">
        <v>24</v>
      </c>
      <c r="T6">
        <v>34</v>
      </c>
      <c r="U6">
        <v>47</v>
      </c>
      <c r="V6" s="6">
        <v>26</v>
      </c>
      <c r="W6">
        <v>17</v>
      </c>
      <c r="X6" s="11">
        <v>4</v>
      </c>
      <c r="Y6" s="6">
        <v>42</v>
      </c>
      <c r="Z6" s="13">
        <v>39</v>
      </c>
      <c r="AA6">
        <v>25</v>
      </c>
      <c r="AB6">
        <v>36</v>
      </c>
      <c r="AC6">
        <v>29</v>
      </c>
      <c r="AD6">
        <v>18</v>
      </c>
      <c r="AE6" s="10" t="s">
        <v>13</v>
      </c>
    </row>
    <row r="7" spans="1:31" ht="12.75" customHeight="1">
      <c r="A7" s="12">
        <v>26</v>
      </c>
      <c r="B7" s="13">
        <v>28</v>
      </c>
      <c r="C7" s="13">
        <v>35</v>
      </c>
      <c r="D7">
        <v>89</v>
      </c>
      <c r="E7">
        <v>32</v>
      </c>
      <c r="F7" s="11">
        <v>18</v>
      </c>
      <c r="G7" s="12">
        <v>22</v>
      </c>
      <c r="H7">
        <v>39</v>
      </c>
      <c r="I7" s="13">
        <v>27</v>
      </c>
      <c r="J7">
        <v>17</v>
      </c>
      <c r="K7">
        <v>36</v>
      </c>
      <c r="L7" s="11">
        <v>17</v>
      </c>
      <c r="M7" s="12">
        <v>24</v>
      </c>
      <c r="N7" s="13">
        <v>28</v>
      </c>
      <c r="O7">
        <v>13</v>
      </c>
      <c r="P7">
        <v>2</v>
      </c>
      <c r="Q7">
        <v>27</v>
      </c>
      <c r="R7" s="11">
        <v>11</v>
      </c>
      <c r="S7" s="12">
        <v>17</v>
      </c>
      <c r="T7">
        <v>22</v>
      </c>
      <c r="U7">
        <v>39</v>
      </c>
      <c r="V7">
        <v>18</v>
      </c>
      <c r="W7" s="6">
        <v>15</v>
      </c>
      <c r="X7" s="11">
        <v>16</v>
      </c>
      <c r="Y7" s="12">
        <v>30</v>
      </c>
      <c r="Z7">
        <v>49</v>
      </c>
      <c r="AA7" s="8" t="s">
        <v>14</v>
      </c>
      <c r="AB7">
        <v>21</v>
      </c>
      <c r="AC7">
        <v>31</v>
      </c>
      <c r="AD7">
        <v>26</v>
      </c>
      <c r="AE7" s="8" t="s">
        <v>15</v>
      </c>
    </row>
    <row r="8" spans="1:31" ht="12.75" customHeight="1">
      <c r="A8" s="15">
        <v>32</v>
      </c>
      <c r="B8">
        <v>34</v>
      </c>
      <c r="C8">
        <v>38</v>
      </c>
      <c r="D8">
        <v>26</v>
      </c>
      <c r="E8">
        <v>32</v>
      </c>
      <c r="F8" s="11">
        <v>28</v>
      </c>
      <c r="G8" s="15">
        <v>12</v>
      </c>
      <c r="H8">
        <v>33</v>
      </c>
      <c r="I8">
        <v>33</v>
      </c>
      <c r="J8" s="6">
        <v>19</v>
      </c>
      <c r="K8" s="6">
        <v>27</v>
      </c>
      <c r="L8" s="11">
        <v>32</v>
      </c>
      <c r="M8" s="12">
        <v>41</v>
      </c>
      <c r="N8">
        <v>13</v>
      </c>
      <c r="O8">
        <v>21</v>
      </c>
      <c r="P8">
        <v>29</v>
      </c>
      <c r="Q8">
        <v>36</v>
      </c>
      <c r="R8" s="11">
        <v>16</v>
      </c>
      <c r="S8" s="15">
        <v>10</v>
      </c>
      <c r="T8">
        <v>26</v>
      </c>
      <c r="U8" s="6">
        <v>46</v>
      </c>
      <c r="V8">
        <v>32</v>
      </c>
      <c r="W8">
        <v>11</v>
      </c>
      <c r="X8" s="11">
        <v>19</v>
      </c>
      <c r="Y8" s="12">
        <v>50</v>
      </c>
      <c r="Z8">
        <v>50</v>
      </c>
      <c r="AA8">
        <v>26</v>
      </c>
      <c r="AB8">
        <v>14</v>
      </c>
      <c r="AC8" s="13">
        <v>26</v>
      </c>
      <c r="AD8">
        <v>17</v>
      </c>
      <c r="AE8" s="11">
        <v>10</v>
      </c>
    </row>
    <row r="9" spans="1:31" ht="12.75" customHeight="1">
      <c r="A9" s="12">
        <v>22</v>
      </c>
      <c r="B9">
        <v>31</v>
      </c>
      <c r="C9">
        <v>29</v>
      </c>
      <c r="D9">
        <v>23</v>
      </c>
      <c r="E9">
        <v>18</v>
      </c>
      <c r="F9" s="11">
        <v>51</v>
      </c>
      <c r="G9" s="12">
        <v>21</v>
      </c>
      <c r="H9" s="13">
        <v>37</v>
      </c>
      <c r="I9">
        <v>20</v>
      </c>
      <c r="J9">
        <v>8</v>
      </c>
      <c r="K9">
        <v>21</v>
      </c>
      <c r="L9" s="6">
        <v>3</v>
      </c>
      <c r="M9" s="12">
        <v>35</v>
      </c>
      <c r="N9">
        <v>40</v>
      </c>
      <c r="O9">
        <v>72</v>
      </c>
      <c r="P9">
        <v>176</v>
      </c>
      <c r="Q9">
        <v>18</v>
      </c>
      <c r="R9" s="14">
        <v>17</v>
      </c>
      <c r="S9" s="12">
        <v>22</v>
      </c>
      <c r="T9" s="6">
        <v>25</v>
      </c>
      <c r="U9">
        <v>64</v>
      </c>
      <c r="V9">
        <v>33</v>
      </c>
      <c r="W9">
        <v>15</v>
      </c>
      <c r="X9" s="8" t="s">
        <v>16</v>
      </c>
      <c r="Y9" s="12">
        <v>58</v>
      </c>
      <c r="Z9">
        <v>56</v>
      </c>
      <c r="AA9">
        <v>47</v>
      </c>
      <c r="AB9">
        <v>23</v>
      </c>
      <c r="AC9">
        <v>18</v>
      </c>
      <c r="AD9">
        <v>22</v>
      </c>
      <c r="AE9" s="11">
        <v>29</v>
      </c>
    </row>
    <row r="10" spans="1:31" ht="12.75" customHeight="1">
      <c r="A10" s="12">
        <v>24</v>
      </c>
      <c r="B10">
        <v>22</v>
      </c>
      <c r="C10">
        <v>31</v>
      </c>
      <c r="D10" s="6">
        <v>36</v>
      </c>
      <c r="E10">
        <v>29</v>
      </c>
      <c r="F10" s="6">
        <v>9</v>
      </c>
      <c r="G10" s="12">
        <v>17</v>
      </c>
      <c r="H10">
        <v>23</v>
      </c>
      <c r="I10">
        <v>29</v>
      </c>
      <c r="J10">
        <v>30</v>
      </c>
      <c r="K10" s="11">
        <v>33</v>
      </c>
      <c r="L10" s="1" t="s">
        <v>17</v>
      </c>
      <c r="M10" s="6">
        <v>28</v>
      </c>
      <c r="N10">
        <v>23</v>
      </c>
      <c r="O10">
        <v>13</v>
      </c>
      <c r="P10" s="6">
        <v>7</v>
      </c>
      <c r="Q10" s="6">
        <v>32</v>
      </c>
      <c r="R10" s="11">
        <v>12</v>
      </c>
      <c r="S10" s="12">
        <v>38</v>
      </c>
      <c r="T10">
        <v>23</v>
      </c>
      <c r="U10">
        <v>34</v>
      </c>
      <c r="V10">
        <v>31</v>
      </c>
      <c r="W10">
        <v>15</v>
      </c>
      <c r="X10" s="11">
        <v>18</v>
      </c>
      <c r="Y10" s="12">
        <v>36</v>
      </c>
      <c r="Z10">
        <v>62</v>
      </c>
      <c r="AA10">
        <v>26</v>
      </c>
      <c r="AB10" s="13">
        <v>33</v>
      </c>
      <c r="AC10" s="8" t="s">
        <v>18</v>
      </c>
      <c r="AD10" s="8" t="s">
        <v>19</v>
      </c>
      <c r="AE10" s="11">
        <v>24</v>
      </c>
    </row>
    <row r="11" spans="1:31" ht="12.75" customHeight="1">
      <c r="A11" s="12">
        <v>22</v>
      </c>
      <c r="B11">
        <v>33</v>
      </c>
      <c r="C11">
        <v>43</v>
      </c>
      <c r="D11">
        <v>35</v>
      </c>
      <c r="E11" s="13">
        <v>23</v>
      </c>
      <c r="F11" s="11">
        <v>45</v>
      </c>
      <c r="G11" s="12">
        <v>22</v>
      </c>
      <c r="H11">
        <v>29</v>
      </c>
      <c r="I11">
        <v>37</v>
      </c>
      <c r="J11">
        <v>19</v>
      </c>
      <c r="K11" s="11">
        <v>25</v>
      </c>
      <c r="L11" s="8" t="s">
        <v>20</v>
      </c>
      <c r="M11">
        <v>25</v>
      </c>
      <c r="N11">
        <v>14</v>
      </c>
      <c r="O11" s="6">
        <v>20</v>
      </c>
      <c r="P11">
        <v>8</v>
      </c>
      <c r="Q11">
        <v>31</v>
      </c>
      <c r="R11" s="11">
        <v>13</v>
      </c>
      <c r="S11" s="12">
        <v>22</v>
      </c>
      <c r="T11">
        <v>17</v>
      </c>
      <c r="U11" s="8" t="s">
        <v>21</v>
      </c>
      <c r="V11" s="13">
        <v>15</v>
      </c>
      <c r="W11">
        <v>10</v>
      </c>
      <c r="X11" s="11">
        <v>15</v>
      </c>
      <c r="Y11" s="15">
        <v>39</v>
      </c>
      <c r="Z11" s="6">
        <v>42</v>
      </c>
      <c r="AA11">
        <v>37</v>
      </c>
      <c r="AB11">
        <v>27</v>
      </c>
      <c r="AC11">
        <v>23</v>
      </c>
      <c r="AD11">
        <v>16</v>
      </c>
      <c r="AE11" s="11">
        <v>21</v>
      </c>
    </row>
    <row r="12" spans="1:31" ht="12.75" customHeight="1">
      <c r="A12" s="12">
        <v>29</v>
      </c>
      <c r="B12" s="6">
        <v>26</v>
      </c>
      <c r="C12" s="6">
        <v>38</v>
      </c>
      <c r="D12">
        <v>15</v>
      </c>
      <c r="E12">
        <v>22</v>
      </c>
      <c r="F12" s="11">
        <v>34</v>
      </c>
      <c r="G12" s="12">
        <v>27</v>
      </c>
      <c r="H12">
        <v>33</v>
      </c>
      <c r="I12" s="6">
        <v>36</v>
      </c>
      <c r="J12">
        <v>32</v>
      </c>
      <c r="K12" s="11">
        <v>33</v>
      </c>
      <c r="L12" s="12">
        <v>22</v>
      </c>
      <c r="M12">
        <v>17</v>
      </c>
      <c r="N12" s="6">
        <v>18</v>
      </c>
      <c r="O12">
        <v>17</v>
      </c>
      <c r="P12">
        <v>9</v>
      </c>
      <c r="Q12">
        <v>28</v>
      </c>
      <c r="R12" s="14">
        <v>14</v>
      </c>
      <c r="S12" s="12">
        <v>8</v>
      </c>
      <c r="T12">
        <v>27</v>
      </c>
      <c r="U12">
        <v>22</v>
      </c>
      <c r="V12">
        <v>38</v>
      </c>
      <c r="W12" s="8" t="s">
        <v>22</v>
      </c>
      <c r="X12" s="11">
        <v>20</v>
      </c>
      <c r="Y12" s="12">
        <v>28</v>
      </c>
      <c r="Z12">
        <v>54</v>
      </c>
      <c r="AA12" s="13">
        <v>42</v>
      </c>
      <c r="AB12" s="10" t="s">
        <v>23</v>
      </c>
      <c r="AC12">
        <v>22</v>
      </c>
      <c r="AD12">
        <v>15</v>
      </c>
      <c r="AE12" s="14">
        <v>21</v>
      </c>
    </row>
    <row r="13" spans="1:31" ht="12.75" customHeight="1">
      <c r="A13" s="6">
        <v>32</v>
      </c>
      <c r="B13" s="8" t="s">
        <v>24</v>
      </c>
      <c r="C13" s="8" t="s">
        <v>25</v>
      </c>
      <c r="D13">
        <v>34</v>
      </c>
      <c r="E13">
        <v>20</v>
      </c>
      <c r="F13" s="11">
        <v>16</v>
      </c>
      <c r="G13" s="6">
        <v>27</v>
      </c>
      <c r="H13">
        <v>43</v>
      </c>
      <c r="I13">
        <v>21</v>
      </c>
      <c r="J13" s="13">
        <v>31</v>
      </c>
      <c r="K13" s="14">
        <v>27</v>
      </c>
      <c r="L13" s="12">
        <v>13</v>
      </c>
      <c r="M13" s="8" t="s">
        <v>26</v>
      </c>
      <c r="N13">
        <v>14</v>
      </c>
      <c r="O13">
        <v>8</v>
      </c>
      <c r="P13">
        <v>4</v>
      </c>
      <c r="Q13" s="11">
        <v>25</v>
      </c>
      <c r="R13" s="1" t="s">
        <v>27</v>
      </c>
      <c r="S13" s="6">
        <v>31</v>
      </c>
      <c r="T13">
        <v>22</v>
      </c>
      <c r="U13">
        <v>22</v>
      </c>
      <c r="V13">
        <v>28</v>
      </c>
      <c r="W13">
        <v>20</v>
      </c>
      <c r="X13" s="8" t="s">
        <v>28</v>
      </c>
      <c r="Y13" s="12">
        <v>27</v>
      </c>
      <c r="Z13">
        <v>59</v>
      </c>
      <c r="AA13">
        <v>15</v>
      </c>
      <c r="AB13" s="8" t="s">
        <v>29</v>
      </c>
      <c r="AC13">
        <v>21</v>
      </c>
      <c r="AD13">
        <v>15</v>
      </c>
      <c r="AE13" s="8" t="s">
        <v>30</v>
      </c>
    </row>
    <row r="14" spans="1:31" ht="12.75" customHeight="1">
      <c r="A14" s="12">
        <v>32</v>
      </c>
      <c r="B14">
        <v>22</v>
      </c>
      <c r="C14">
        <v>17</v>
      </c>
      <c r="D14">
        <v>45</v>
      </c>
      <c r="E14">
        <v>22</v>
      </c>
      <c r="F14" s="11">
        <v>33</v>
      </c>
      <c r="G14" s="12">
        <v>15</v>
      </c>
      <c r="H14" s="6">
        <v>26</v>
      </c>
      <c r="I14">
        <v>21</v>
      </c>
      <c r="J14">
        <v>31</v>
      </c>
      <c r="K14" s="11">
        <v>23</v>
      </c>
      <c r="L14" s="12">
        <v>26</v>
      </c>
      <c r="M14">
        <v>6</v>
      </c>
      <c r="N14">
        <v>12</v>
      </c>
      <c r="O14">
        <v>19</v>
      </c>
      <c r="P14">
        <v>8</v>
      </c>
      <c r="Q14" s="11">
        <v>35</v>
      </c>
      <c r="R14" s="8" t="s">
        <v>31</v>
      </c>
      <c r="S14">
        <v>29</v>
      </c>
      <c r="T14" s="13">
        <v>21</v>
      </c>
      <c r="U14">
        <v>66</v>
      </c>
      <c r="V14">
        <v>23</v>
      </c>
      <c r="W14">
        <v>27</v>
      </c>
      <c r="X14" s="11">
        <v>14</v>
      </c>
      <c r="Y14" s="12">
        <v>35</v>
      </c>
      <c r="Z14">
        <v>35</v>
      </c>
      <c r="AA14">
        <v>59</v>
      </c>
      <c r="AB14">
        <v>31</v>
      </c>
      <c r="AC14">
        <v>32</v>
      </c>
      <c r="AD14" s="8" t="s">
        <v>32</v>
      </c>
      <c r="AE14" s="11">
        <v>13</v>
      </c>
    </row>
    <row r="15" spans="1:31" ht="12.75" customHeight="1">
      <c r="A15" s="12">
        <v>20</v>
      </c>
      <c r="B15">
        <v>25</v>
      </c>
      <c r="C15">
        <v>16</v>
      </c>
      <c r="D15" s="13">
        <v>41</v>
      </c>
      <c r="E15">
        <v>21</v>
      </c>
      <c r="F15" s="8" t="s">
        <v>33</v>
      </c>
      <c r="G15" s="12">
        <v>25</v>
      </c>
      <c r="H15">
        <v>22</v>
      </c>
      <c r="I15">
        <v>25</v>
      </c>
      <c r="J15">
        <v>32</v>
      </c>
      <c r="K15" s="8" t="s">
        <v>34</v>
      </c>
      <c r="L15" s="12">
        <v>21</v>
      </c>
      <c r="M15">
        <v>12</v>
      </c>
      <c r="N15">
        <v>5</v>
      </c>
      <c r="O15">
        <v>13</v>
      </c>
      <c r="P15" s="13">
        <v>5</v>
      </c>
      <c r="Q15" s="14">
        <v>33</v>
      </c>
      <c r="R15" s="12">
        <v>31</v>
      </c>
      <c r="S15">
        <v>25</v>
      </c>
      <c r="T15">
        <v>21</v>
      </c>
      <c r="U15">
        <v>22</v>
      </c>
      <c r="V15">
        <v>29</v>
      </c>
      <c r="W15">
        <v>26</v>
      </c>
      <c r="X15" s="11">
        <v>24</v>
      </c>
      <c r="Y15" s="12">
        <v>30</v>
      </c>
      <c r="Z15">
        <v>35</v>
      </c>
      <c r="AA15">
        <v>40</v>
      </c>
      <c r="AB15">
        <v>16</v>
      </c>
      <c r="AC15" s="13">
        <v>33</v>
      </c>
      <c r="AD15">
        <v>25</v>
      </c>
      <c r="AE15" s="8" t="s">
        <v>35</v>
      </c>
    </row>
    <row r="16" spans="1:31" ht="12.75" customHeight="1">
      <c r="A16" s="12">
        <v>18</v>
      </c>
      <c r="B16">
        <v>22</v>
      </c>
      <c r="C16">
        <v>17</v>
      </c>
      <c r="D16">
        <v>50</v>
      </c>
      <c r="E16" s="6">
        <v>20</v>
      </c>
      <c r="F16" s="11">
        <v>36</v>
      </c>
      <c r="G16" s="12">
        <v>23</v>
      </c>
      <c r="H16">
        <v>51</v>
      </c>
      <c r="I16">
        <v>29</v>
      </c>
      <c r="J16">
        <v>34</v>
      </c>
      <c r="K16" s="11">
        <v>11</v>
      </c>
      <c r="L16" s="15">
        <v>27</v>
      </c>
      <c r="M16">
        <v>9</v>
      </c>
      <c r="N16">
        <v>27</v>
      </c>
      <c r="O16" s="13">
        <v>14</v>
      </c>
      <c r="P16">
        <v>6</v>
      </c>
      <c r="Q16" s="11">
        <v>33</v>
      </c>
      <c r="R16" s="12">
        <v>22</v>
      </c>
      <c r="S16">
        <v>28</v>
      </c>
      <c r="T16">
        <v>27</v>
      </c>
      <c r="U16" s="13">
        <v>22</v>
      </c>
      <c r="V16" s="6">
        <v>49</v>
      </c>
      <c r="W16" s="8" t="s">
        <v>36</v>
      </c>
      <c r="X16" s="8" t="s">
        <v>37</v>
      </c>
      <c r="Y16" s="6">
        <v>34</v>
      </c>
      <c r="Z16" s="13">
        <v>32</v>
      </c>
      <c r="AA16">
        <v>43</v>
      </c>
      <c r="AB16">
        <v>23</v>
      </c>
      <c r="AC16">
        <v>24</v>
      </c>
      <c r="AD16" s="8" t="s">
        <v>38</v>
      </c>
      <c r="AE16" s="11">
        <v>15</v>
      </c>
    </row>
    <row r="17" spans="1:31" ht="12.75" customHeight="1">
      <c r="A17" s="12">
        <v>24</v>
      </c>
      <c r="B17">
        <v>31</v>
      </c>
      <c r="C17">
        <v>35</v>
      </c>
      <c r="D17">
        <v>13</v>
      </c>
      <c r="E17">
        <v>23</v>
      </c>
      <c r="F17" s="11">
        <v>23</v>
      </c>
      <c r="G17" s="12">
        <v>52</v>
      </c>
      <c r="H17">
        <v>39</v>
      </c>
      <c r="I17" s="13">
        <v>38</v>
      </c>
      <c r="J17">
        <v>21</v>
      </c>
      <c r="K17" s="11">
        <v>70</v>
      </c>
      <c r="L17" s="12">
        <v>30</v>
      </c>
      <c r="M17">
        <v>9</v>
      </c>
      <c r="N17" s="13">
        <v>18</v>
      </c>
      <c r="O17">
        <v>17</v>
      </c>
      <c r="P17">
        <v>5</v>
      </c>
      <c r="Q17" s="11">
        <v>28</v>
      </c>
      <c r="R17" s="12">
        <v>26</v>
      </c>
      <c r="S17">
        <v>28</v>
      </c>
      <c r="T17">
        <v>23</v>
      </c>
      <c r="U17" s="8" t="s">
        <v>39</v>
      </c>
      <c r="V17">
        <v>26</v>
      </c>
      <c r="W17">
        <v>15</v>
      </c>
      <c r="X17" s="11">
        <v>21</v>
      </c>
      <c r="Y17" s="12">
        <v>46</v>
      </c>
      <c r="Z17">
        <v>31</v>
      </c>
      <c r="AA17" s="6">
        <v>48</v>
      </c>
      <c r="AB17">
        <v>21</v>
      </c>
      <c r="AC17" s="8" t="s">
        <v>40</v>
      </c>
      <c r="AD17">
        <v>14</v>
      </c>
      <c r="AE17" s="8" t="s">
        <v>41</v>
      </c>
    </row>
    <row r="18" spans="1:31" ht="12.75" customHeight="1">
      <c r="A18" s="15">
        <v>21</v>
      </c>
      <c r="B18" s="13">
        <v>23</v>
      </c>
      <c r="C18" s="13">
        <v>19</v>
      </c>
      <c r="D18">
        <v>32</v>
      </c>
      <c r="E18">
        <v>30</v>
      </c>
      <c r="F18" s="11">
        <v>31</v>
      </c>
      <c r="G18" s="15">
        <v>35</v>
      </c>
      <c r="H18">
        <v>25</v>
      </c>
      <c r="I18">
        <v>20</v>
      </c>
      <c r="J18" s="6">
        <v>30</v>
      </c>
      <c r="K18" s="11">
        <v>13</v>
      </c>
      <c r="L18" s="12">
        <v>21</v>
      </c>
      <c r="M18" s="13">
        <v>13</v>
      </c>
      <c r="N18">
        <v>12</v>
      </c>
      <c r="O18">
        <v>7</v>
      </c>
      <c r="P18">
        <v>6</v>
      </c>
      <c r="Q18" s="11">
        <v>24</v>
      </c>
      <c r="R18" s="12">
        <v>6</v>
      </c>
      <c r="S18" s="13">
        <v>25</v>
      </c>
      <c r="T18">
        <v>15</v>
      </c>
      <c r="U18">
        <v>28</v>
      </c>
      <c r="V18">
        <v>20</v>
      </c>
      <c r="W18">
        <v>16</v>
      </c>
      <c r="X18" s="11">
        <v>13</v>
      </c>
      <c r="Y18" s="12">
        <v>46</v>
      </c>
      <c r="Z18">
        <v>37</v>
      </c>
      <c r="AA18">
        <v>30</v>
      </c>
      <c r="AB18" s="13">
        <v>13</v>
      </c>
      <c r="AC18">
        <v>30</v>
      </c>
      <c r="AD18">
        <v>18</v>
      </c>
      <c r="AE18" s="11">
        <v>25</v>
      </c>
    </row>
    <row r="19" spans="1:31" ht="12.75" customHeight="1">
      <c r="A19" s="12">
        <v>16</v>
      </c>
      <c r="B19">
        <v>30</v>
      </c>
      <c r="C19">
        <v>30</v>
      </c>
      <c r="D19">
        <v>22</v>
      </c>
      <c r="E19">
        <v>25</v>
      </c>
      <c r="F19" s="11">
        <v>24</v>
      </c>
      <c r="G19" s="12">
        <v>23</v>
      </c>
      <c r="H19" s="10" t="s">
        <v>42</v>
      </c>
      <c r="I19">
        <v>41</v>
      </c>
      <c r="J19" s="8" t="s">
        <v>43</v>
      </c>
      <c r="K19" s="11">
        <v>24</v>
      </c>
      <c r="L19" s="12">
        <v>22</v>
      </c>
      <c r="M19">
        <v>11</v>
      </c>
      <c r="N19">
        <v>10</v>
      </c>
      <c r="O19">
        <v>19</v>
      </c>
      <c r="P19">
        <v>8</v>
      </c>
      <c r="Q19" s="11">
        <v>29</v>
      </c>
      <c r="R19" s="15">
        <v>30</v>
      </c>
      <c r="S19">
        <v>13</v>
      </c>
      <c r="T19" s="6">
        <v>18</v>
      </c>
      <c r="U19">
        <v>10</v>
      </c>
      <c r="V19">
        <v>27</v>
      </c>
      <c r="W19">
        <v>15</v>
      </c>
      <c r="X19" s="11">
        <v>10</v>
      </c>
      <c r="Y19" s="12">
        <v>39</v>
      </c>
      <c r="Z19">
        <v>43</v>
      </c>
      <c r="AA19">
        <v>25</v>
      </c>
      <c r="AB19">
        <v>20</v>
      </c>
      <c r="AC19">
        <v>30</v>
      </c>
      <c r="AD19">
        <v>19</v>
      </c>
      <c r="AE19" s="8" t="s">
        <v>44</v>
      </c>
    </row>
    <row r="20" spans="1:31" ht="12.75" customHeight="1">
      <c r="A20" s="12">
        <v>27</v>
      </c>
      <c r="B20">
        <v>25</v>
      </c>
      <c r="C20">
        <v>38</v>
      </c>
      <c r="D20" s="6">
        <v>29</v>
      </c>
      <c r="E20">
        <v>22</v>
      </c>
      <c r="F20" s="14">
        <v>31</v>
      </c>
      <c r="G20" s="12">
        <v>58</v>
      </c>
      <c r="H20" s="8" t="s">
        <v>45</v>
      </c>
      <c r="I20">
        <v>37</v>
      </c>
      <c r="J20">
        <v>17</v>
      </c>
      <c r="K20" s="14">
        <v>17</v>
      </c>
      <c r="L20" s="12">
        <v>35</v>
      </c>
      <c r="M20">
        <v>18</v>
      </c>
      <c r="N20">
        <v>15</v>
      </c>
      <c r="O20">
        <v>53</v>
      </c>
      <c r="P20" s="6">
        <v>8</v>
      </c>
      <c r="Q20" s="6">
        <v>30</v>
      </c>
      <c r="R20" s="12">
        <v>13</v>
      </c>
      <c r="S20">
        <v>15</v>
      </c>
      <c r="T20">
        <v>14</v>
      </c>
      <c r="U20">
        <v>27</v>
      </c>
      <c r="V20">
        <v>31</v>
      </c>
      <c r="W20">
        <v>13</v>
      </c>
      <c r="X20" s="11">
        <v>14</v>
      </c>
      <c r="Y20" s="12">
        <v>51</v>
      </c>
      <c r="Z20">
        <v>48</v>
      </c>
      <c r="AA20">
        <v>52</v>
      </c>
      <c r="AB20">
        <v>40</v>
      </c>
      <c r="AC20">
        <v>21</v>
      </c>
      <c r="AD20">
        <v>16</v>
      </c>
      <c r="AE20" s="11">
        <v>20</v>
      </c>
    </row>
    <row r="21" spans="1:31" ht="12.75" customHeight="1">
      <c r="A21" s="12">
        <v>33</v>
      </c>
      <c r="B21">
        <v>32</v>
      </c>
      <c r="C21">
        <v>36</v>
      </c>
      <c r="D21">
        <v>35</v>
      </c>
      <c r="E21" s="13">
        <v>19</v>
      </c>
      <c r="F21" s="11">
        <v>40</v>
      </c>
      <c r="G21" s="12">
        <v>30</v>
      </c>
      <c r="H21">
        <v>53</v>
      </c>
      <c r="I21">
        <v>37</v>
      </c>
      <c r="J21">
        <v>18</v>
      </c>
      <c r="K21" s="11">
        <v>22</v>
      </c>
      <c r="L21" s="6">
        <v>22</v>
      </c>
      <c r="M21">
        <v>10</v>
      </c>
      <c r="N21">
        <v>21</v>
      </c>
      <c r="O21" s="6">
        <v>17</v>
      </c>
      <c r="P21">
        <v>3</v>
      </c>
      <c r="Q21" s="11">
        <v>31</v>
      </c>
      <c r="R21" s="12">
        <v>25</v>
      </c>
      <c r="S21">
        <v>22</v>
      </c>
      <c r="T21">
        <v>30</v>
      </c>
      <c r="U21">
        <v>17</v>
      </c>
      <c r="V21" s="13">
        <v>25</v>
      </c>
      <c r="W21" s="13">
        <v>27</v>
      </c>
      <c r="X21" s="14">
        <v>11</v>
      </c>
      <c r="Y21" s="15">
        <v>46</v>
      </c>
      <c r="Z21" s="6">
        <v>47</v>
      </c>
      <c r="AA21">
        <v>28</v>
      </c>
      <c r="AB21">
        <v>13</v>
      </c>
      <c r="AC21">
        <v>23</v>
      </c>
      <c r="AD21" s="13">
        <v>14</v>
      </c>
      <c r="AE21" s="11">
        <v>29</v>
      </c>
    </row>
    <row r="22" spans="1:31" ht="12.75" customHeight="1">
      <c r="A22" s="12">
        <v>38</v>
      </c>
      <c r="B22">
        <v>35</v>
      </c>
      <c r="C22">
        <v>24</v>
      </c>
      <c r="D22">
        <v>41</v>
      </c>
      <c r="E22">
        <v>19</v>
      </c>
      <c r="F22" s="11">
        <v>25</v>
      </c>
      <c r="G22" s="12">
        <v>24</v>
      </c>
      <c r="H22">
        <v>46</v>
      </c>
      <c r="I22" s="6">
        <v>21</v>
      </c>
      <c r="J22">
        <v>17</v>
      </c>
      <c r="K22" s="11">
        <v>28</v>
      </c>
      <c r="L22" s="12">
        <v>20</v>
      </c>
      <c r="M22">
        <v>21</v>
      </c>
      <c r="N22" s="6">
        <v>23</v>
      </c>
      <c r="O22">
        <v>16</v>
      </c>
      <c r="P22">
        <v>18</v>
      </c>
      <c r="Q22" s="11">
        <v>29</v>
      </c>
      <c r="R22" s="12">
        <v>22</v>
      </c>
      <c r="S22">
        <v>26</v>
      </c>
      <c r="T22">
        <v>40</v>
      </c>
      <c r="U22" s="13">
        <v>17</v>
      </c>
      <c r="V22">
        <v>24</v>
      </c>
      <c r="W22">
        <v>14</v>
      </c>
      <c r="X22" s="11">
        <v>15</v>
      </c>
      <c r="Y22" s="12">
        <v>75</v>
      </c>
      <c r="Z22">
        <v>38</v>
      </c>
      <c r="AA22" s="13">
        <v>41</v>
      </c>
      <c r="AB22">
        <v>27</v>
      </c>
      <c r="AC22" s="8" t="s">
        <v>46</v>
      </c>
      <c r="AD22">
        <v>20</v>
      </c>
      <c r="AE22" s="11">
        <v>22</v>
      </c>
    </row>
    <row r="23" spans="1:31" ht="12.75" customHeight="1">
      <c r="A23" s="6">
        <v>18</v>
      </c>
      <c r="B23" s="6">
        <v>29</v>
      </c>
      <c r="C23" s="6">
        <v>20</v>
      </c>
      <c r="D23">
        <v>30</v>
      </c>
      <c r="E23">
        <v>26</v>
      </c>
      <c r="F23" s="11">
        <v>35</v>
      </c>
      <c r="G23" s="6">
        <v>43</v>
      </c>
      <c r="H23">
        <v>28</v>
      </c>
      <c r="I23">
        <v>26</v>
      </c>
      <c r="J23">
        <v>22</v>
      </c>
      <c r="K23" s="11">
        <v>36</v>
      </c>
      <c r="L23" s="12">
        <v>25</v>
      </c>
      <c r="M23" s="6">
        <v>18</v>
      </c>
      <c r="N23">
        <v>21</v>
      </c>
      <c r="O23">
        <v>16</v>
      </c>
      <c r="P23">
        <v>3</v>
      </c>
      <c r="Q23" s="11">
        <v>35</v>
      </c>
      <c r="R23" s="12">
        <v>21</v>
      </c>
      <c r="S23" s="6">
        <v>11</v>
      </c>
      <c r="T23">
        <v>10</v>
      </c>
      <c r="U23">
        <v>14</v>
      </c>
      <c r="V23">
        <v>23</v>
      </c>
      <c r="W23">
        <v>17</v>
      </c>
      <c r="X23" s="11">
        <v>14</v>
      </c>
      <c r="Y23" s="12">
        <v>66</v>
      </c>
      <c r="Z23">
        <v>71</v>
      </c>
      <c r="AA23">
        <v>40</v>
      </c>
      <c r="AB23" s="6">
        <v>33</v>
      </c>
      <c r="AC23">
        <v>29</v>
      </c>
      <c r="AD23">
        <v>28</v>
      </c>
      <c r="AE23" s="11">
        <v>11</v>
      </c>
    </row>
    <row r="24" spans="1:31" ht="12.75" customHeight="1">
      <c r="A24" s="12">
        <v>34</v>
      </c>
      <c r="B24">
        <v>10</v>
      </c>
      <c r="C24">
        <v>47</v>
      </c>
      <c r="D24">
        <v>25</v>
      </c>
      <c r="E24">
        <v>68</v>
      </c>
      <c r="F24" s="11">
        <v>57</v>
      </c>
      <c r="G24" s="12">
        <v>15</v>
      </c>
      <c r="H24">
        <v>34</v>
      </c>
      <c r="I24">
        <v>20</v>
      </c>
      <c r="J24" s="13">
        <v>14</v>
      </c>
      <c r="K24" s="11">
        <v>15</v>
      </c>
      <c r="L24" s="12">
        <v>28</v>
      </c>
      <c r="M24">
        <v>7</v>
      </c>
      <c r="N24">
        <v>11</v>
      </c>
      <c r="O24">
        <v>5</v>
      </c>
      <c r="P24">
        <v>3</v>
      </c>
      <c r="Q24" s="11">
        <v>34</v>
      </c>
      <c r="R24" s="6">
        <v>34</v>
      </c>
      <c r="S24">
        <v>23</v>
      </c>
      <c r="T24" s="13">
        <v>38</v>
      </c>
      <c r="U24">
        <v>27</v>
      </c>
      <c r="V24">
        <v>35</v>
      </c>
      <c r="W24">
        <v>14</v>
      </c>
      <c r="X24" s="11">
        <v>23</v>
      </c>
      <c r="Y24" s="12">
        <v>20</v>
      </c>
      <c r="Z24">
        <v>56</v>
      </c>
      <c r="AA24">
        <v>34</v>
      </c>
      <c r="AB24">
        <v>34</v>
      </c>
      <c r="AC24">
        <v>23</v>
      </c>
      <c r="AD24">
        <v>13</v>
      </c>
      <c r="AE24" s="14">
        <v>14</v>
      </c>
    </row>
    <row r="25" spans="1:31" ht="12.75" customHeight="1">
      <c r="A25" s="12">
        <v>24</v>
      </c>
      <c r="B25">
        <v>51</v>
      </c>
      <c r="C25">
        <v>8</v>
      </c>
      <c r="D25" s="13">
        <v>18</v>
      </c>
      <c r="E25">
        <v>29</v>
      </c>
      <c r="F25" s="6">
        <v>18</v>
      </c>
      <c r="G25" s="12">
        <v>23</v>
      </c>
      <c r="H25" s="13">
        <v>18</v>
      </c>
      <c r="I25">
        <v>37</v>
      </c>
      <c r="J25">
        <v>42</v>
      </c>
      <c r="K25" s="6">
        <v>44</v>
      </c>
      <c r="L25" s="12">
        <v>22</v>
      </c>
      <c r="M25">
        <v>9</v>
      </c>
      <c r="N25">
        <v>7</v>
      </c>
      <c r="O25">
        <v>23</v>
      </c>
      <c r="P25" s="13">
        <v>21</v>
      </c>
      <c r="Q25" s="14">
        <v>28</v>
      </c>
      <c r="R25" s="12">
        <v>16</v>
      </c>
      <c r="S25">
        <v>15</v>
      </c>
      <c r="T25">
        <v>24</v>
      </c>
      <c r="U25">
        <v>18</v>
      </c>
      <c r="V25" s="8" t="s">
        <v>47</v>
      </c>
      <c r="W25">
        <v>15</v>
      </c>
      <c r="X25" s="11">
        <v>17</v>
      </c>
      <c r="Y25" s="8" t="s">
        <v>48</v>
      </c>
      <c r="Z25">
        <v>53</v>
      </c>
      <c r="AA25">
        <v>28</v>
      </c>
      <c r="AB25">
        <v>31</v>
      </c>
      <c r="AC25">
        <v>25</v>
      </c>
      <c r="AD25">
        <v>28</v>
      </c>
      <c r="AE25" s="11">
        <v>17</v>
      </c>
    </row>
    <row r="26" spans="1:31" ht="12.75" customHeight="1">
      <c r="A26" s="12">
        <v>20</v>
      </c>
      <c r="B26">
        <v>22</v>
      </c>
      <c r="C26">
        <v>59</v>
      </c>
      <c r="D26">
        <v>65</v>
      </c>
      <c r="E26" s="6">
        <v>20</v>
      </c>
      <c r="F26" s="11">
        <v>40</v>
      </c>
      <c r="G26" s="12">
        <v>28</v>
      </c>
      <c r="H26">
        <v>38</v>
      </c>
      <c r="I26">
        <v>20</v>
      </c>
      <c r="J26">
        <v>22</v>
      </c>
      <c r="K26" s="8" t="s">
        <v>49</v>
      </c>
      <c r="L26" s="15">
        <v>35</v>
      </c>
      <c r="M26">
        <v>6</v>
      </c>
      <c r="N26">
        <v>9</v>
      </c>
      <c r="O26" s="13">
        <v>11</v>
      </c>
      <c r="P26">
        <v>26</v>
      </c>
      <c r="Q26" s="11">
        <v>28</v>
      </c>
      <c r="R26" s="12">
        <v>6</v>
      </c>
      <c r="S26">
        <v>12</v>
      </c>
      <c r="T26">
        <v>22</v>
      </c>
      <c r="U26">
        <v>11</v>
      </c>
      <c r="V26">
        <v>21</v>
      </c>
      <c r="W26" s="8" t="s">
        <v>50</v>
      </c>
      <c r="X26" s="6">
        <v>12</v>
      </c>
      <c r="Y26" s="12">
        <v>45</v>
      </c>
      <c r="Z26" s="8" t="s">
        <v>51</v>
      </c>
      <c r="AA26">
        <v>40</v>
      </c>
      <c r="AB26">
        <v>13</v>
      </c>
      <c r="AC26">
        <v>18</v>
      </c>
      <c r="AD26" s="6">
        <v>39</v>
      </c>
      <c r="AE26" s="11">
        <v>17</v>
      </c>
    </row>
    <row r="27" spans="1:31" ht="12.75" customHeight="1">
      <c r="A27" s="12">
        <v>67</v>
      </c>
      <c r="B27">
        <v>31</v>
      </c>
      <c r="C27">
        <v>57</v>
      </c>
      <c r="D27">
        <v>23</v>
      </c>
      <c r="E27">
        <v>30</v>
      </c>
      <c r="F27" s="11">
        <v>15</v>
      </c>
      <c r="G27" s="12">
        <v>23</v>
      </c>
      <c r="H27">
        <v>51</v>
      </c>
      <c r="I27" s="13">
        <v>30</v>
      </c>
      <c r="J27">
        <v>18</v>
      </c>
      <c r="K27" s="11">
        <v>11</v>
      </c>
      <c r="L27" s="12">
        <v>22</v>
      </c>
      <c r="M27">
        <v>7</v>
      </c>
      <c r="N27" s="13">
        <v>24</v>
      </c>
      <c r="O27">
        <v>13</v>
      </c>
      <c r="P27">
        <v>9</v>
      </c>
      <c r="Q27" s="11">
        <v>27</v>
      </c>
      <c r="R27" s="12">
        <v>22</v>
      </c>
      <c r="S27">
        <v>17</v>
      </c>
      <c r="T27">
        <v>17</v>
      </c>
      <c r="U27" s="6">
        <v>22</v>
      </c>
      <c r="V27">
        <v>49</v>
      </c>
      <c r="W27">
        <v>21</v>
      </c>
      <c r="X27" s="11">
        <v>17</v>
      </c>
      <c r="Y27" s="12">
        <v>28</v>
      </c>
      <c r="Z27">
        <v>51</v>
      </c>
      <c r="AA27" s="6">
        <v>38</v>
      </c>
      <c r="AB27">
        <v>40</v>
      </c>
      <c r="AC27" s="10" t="s">
        <v>52</v>
      </c>
      <c r="AD27">
        <v>40</v>
      </c>
      <c r="AE27" s="11">
        <v>13</v>
      </c>
    </row>
    <row r="28" spans="1:31" ht="12.75" customHeight="1">
      <c r="A28" s="15">
        <v>34</v>
      </c>
      <c r="B28" s="13">
        <v>27</v>
      </c>
      <c r="C28" s="13">
        <v>33</v>
      </c>
      <c r="D28">
        <v>31</v>
      </c>
      <c r="E28">
        <v>52</v>
      </c>
      <c r="F28" s="11">
        <v>25</v>
      </c>
      <c r="G28" s="15">
        <v>44</v>
      </c>
      <c r="H28">
        <v>66</v>
      </c>
      <c r="I28" s="10" t="s">
        <v>53</v>
      </c>
      <c r="J28">
        <v>31</v>
      </c>
      <c r="K28" s="11">
        <v>20</v>
      </c>
      <c r="L28" s="12">
        <v>16</v>
      </c>
      <c r="M28" s="13">
        <v>5</v>
      </c>
      <c r="N28">
        <v>14</v>
      </c>
      <c r="O28">
        <v>12</v>
      </c>
      <c r="P28">
        <v>8</v>
      </c>
      <c r="Q28" s="11">
        <v>28</v>
      </c>
      <c r="R28" s="12">
        <v>32</v>
      </c>
      <c r="S28" s="13">
        <v>13</v>
      </c>
      <c r="T28">
        <v>32</v>
      </c>
      <c r="U28">
        <v>25</v>
      </c>
      <c r="V28">
        <v>33</v>
      </c>
      <c r="W28" s="8" t="s">
        <v>54</v>
      </c>
      <c r="X28" s="11">
        <v>14</v>
      </c>
      <c r="Y28" s="12">
        <v>35</v>
      </c>
      <c r="Z28">
        <v>25</v>
      </c>
      <c r="AA28">
        <v>40</v>
      </c>
      <c r="AB28" s="13">
        <v>58</v>
      </c>
      <c r="AC28" s="8" t="s">
        <v>55</v>
      </c>
      <c r="AD28">
        <v>29</v>
      </c>
      <c r="AE28" s="11">
        <v>21</v>
      </c>
    </row>
    <row r="29" spans="1:31" ht="12.75" customHeight="1">
      <c r="A29" s="12">
        <v>35</v>
      </c>
      <c r="B29">
        <v>36</v>
      </c>
      <c r="C29">
        <v>34</v>
      </c>
      <c r="D29">
        <v>39</v>
      </c>
      <c r="E29">
        <v>29</v>
      </c>
      <c r="F29" s="11">
        <v>20</v>
      </c>
      <c r="G29" s="12">
        <v>25</v>
      </c>
      <c r="H29">
        <v>28</v>
      </c>
      <c r="I29" s="8" t="s">
        <v>56</v>
      </c>
      <c r="J29" s="6">
        <v>19</v>
      </c>
      <c r="K29" s="11">
        <v>32</v>
      </c>
      <c r="L29" s="12">
        <v>21</v>
      </c>
      <c r="M29">
        <v>11</v>
      </c>
      <c r="N29">
        <v>12</v>
      </c>
      <c r="O29">
        <v>9</v>
      </c>
      <c r="P29">
        <v>24</v>
      </c>
      <c r="Q29" s="11">
        <v>27</v>
      </c>
      <c r="R29" s="15">
        <v>9</v>
      </c>
      <c r="S29">
        <v>12</v>
      </c>
      <c r="T29" s="6">
        <v>24</v>
      </c>
      <c r="U29">
        <v>28</v>
      </c>
      <c r="V29">
        <v>34</v>
      </c>
      <c r="W29">
        <v>16</v>
      </c>
      <c r="X29" s="11">
        <v>9</v>
      </c>
      <c r="Y29" s="12">
        <v>41</v>
      </c>
      <c r="Z29">
        <v>36</v>
      </c>
      <c r="AA29">
        <v>30</v>
      </c>
      <c r="AB29">
        <v>24</v>
      </c>
      <c r="AC29">
        <v>10</v>
      </c>
      <c r="AD29">
        <v>25</v>
      </c>
      <c r="AE29" s="6">
        <v>11</v>
      </c>
    </row>
    <row r="30" spans="1:31" ht="12.75" customHeight="1">
      <c r="A30" s="12">
        <v>46</v>
      </c>
      <c r="B30">
        <v>16</v>
      </c>
      <c r="C30">
        <v>16</v>
      </c>
      <c r="D30" s="6">
        <v>17</v>
      </c>
      <c r="E30">
        <v>12</v>
      </c>
      <c r="F30" s="14">
        <v>20</v>
      </c>
      <c r="G30" s="12">
        <v>12</v>
      </c>
      <c r="H30" s="6">
        <v>29</v>
      </c>
      <c r="I30">
        <v>54</v>
      </c>
      <c r="J30">
        <v>23</v>
      </c>
      <c r="K30" s="11">
        <v>23</v>
      </c>
      <c r="L30" s="12">
        <v>29</v>
      </c>
      <c r="M30">
        <v>15</v>
      </c>
      <c r="N30">
        <v>12</v>
      </c>
      <c r="O30">
        <v>9</v>
      </c>
      <c r="P30" s="6">
        <v>14</v>
      </c>
      <c r="Q30" s="6">
        <v>33</v>
      </c>
      <c r="R30" s="12">
        <v>14</v>
      </c>
      <c r="S30">
        <v>21</v>
      </c>
      <c r="T30">
        <v>40</v>
      </c>
      <c r="U30">
        <v>23</v>
      </c>
      <c r="V30" s="13">
        <v>31</v>
      </c>
      <c r="W30">
        <v>11</v>
      </c>
      <c r="X30" s="11">
        <v>21</v>
      </c>
      <c r="Y30" s="15">
        <v>43</v>
      </c>
      <c r="Z30">
        <v>54</v>
      </c>
      <c r="AA30">
        <v>35</v>
      </c>
      <c r="AB30" s="8" t="s">
        <v>57</v>
      </c>
      <c r="AC30">
        <v>20</v>
      </c>
      <c r="AD30" s="8" t="s">
        <v>58</v>
      </c>
      <c r="AE30" s="11">
        <v>19</v>
      </c>
    </row>
    <row r="31" spans="1:31" ht="12.75" customHeight="1">
      <c r="A31" s="12">
        <v>22</v>
      </c>
      <c r="B31">
        <v>27</v>
      </c>
      <c r="C31">
        <v>30</v>
      </c>
      <c r="D31">
        <v>54</v>
      </c>
      <c r="E31" s="8" t="s">
        <v>59</v>
      </c>
      <c r="F31" s="11">
        <v>31</v>
      </c>
      <c r="G31" s="12">
        <v>25</v>
      </c>
      <c r="H31">
        <v>43</v>
      </c>
      <c r="I31">
        <v>55</v>
      </c>
      <c r="J31">
        <v>16</v>
      </c>
      <c r="K31" s="14">
        <v>19</v>
      </c>
      <c r="L31" s="6">
        <v>29</v>
      </c>
      <c r="M31">
        <v>51</v>
      </c>
      <c r="N31">
        <v>18</v>
      </c>
      <c r="O31" s="6">
        <v>5</v>
      </c>
      <c r="P31">
        <v>10</v>
      </c>
      <c r="Q31" s="11">
        <v>31</v>
      </c>
      <c r="R31" s="12">
        <v>14</v>
      </c>
      <c r="S31">
        <v>14</v>
      </c>
      <c r="T31">
        <v>44</v>
      </c>
      <c r="U31">
        <v>23</v>
      </c>
      <c r="V31">
        <v>28</v>
      </c>
      <c r="W31">
        <v>10</v>
      </c>
      <c r="X31" s="8" t="s">
        <v>60</v>
      </c>
      <c r="Y31" s="12">
        <v>56</v>
      </c>
      <c r="Z31" s="13">
        <v>47</v>
      </c>
      <c r="AA31">
        <v>27</v>
      </c>
      <c r="AB31">
        <v>24</v>
      </c>
      <c r="AC31">
        <v>13</v>
      </c>
      <c r="AD31">
        <v>27</v>
      </c>
      <c r="AE31" s="11">
        <v>18</v>
      </c>
    </row>
    <row r="32" spans="1:31" ht="12.75" customHeight="1">
      <c r="A32" s="12">
        <v>35</v>
      </c>
      <c r="B32">
        <v>25</v>
      </c>
      <c r="C32">
        <v>37</v>
      </c>
      <c r="D32">
        <v>42</v>
      </c>
      <c r="E32">
        <v>18</v>
      </c>
      <c r="F32" s="11">
        <v>13</v>
      </c>
      <c r="G32" s="12">
        <v>11</v>
      </c>
      <c r="H32">
        <v>33</v>
      </c>
      <c r="I32">
        <v>24</v>
      </c>
      <c r="J32">
        <v>22</v>
      </c>
      <c r="K32" s="11">
        <v>19</v>
      </c>
      <c r="L32" s="12">
        <v>34</v>
      </c>
      <c r="M32">
        <v>15</v>
      </c>
      <c r="N32" s="6">
        <v>14</v>
      </c>
      <c r="O32">
        <v>8</v>
      </c>
      <c r="P32">
        <v>8</v>
      </c>
      <c r="Q32" s="8" t="s">
        <v>61</v>
      </c>
      <c r="R32" s="12">
        <v>7</v>
      </c>
      <c r="S32">
        <v>21</v>
      </c>
      <c r="T32">
        <v>26</v>
      </c>
      <c r="U32" s="13">
        <v>8</v>
      </c>
      <c r="V32">
        <v>28</v>
      </c>
      <c r="W32">
        <v>11</v>
      </c>
      <c r="X32" s="11">
        <v>14</v>
      </c>
      <c r="Y32" s="12">
        <v>37</v>
      </c>
      <c r="Z32">
        <v>71</v>
      </c>
      <c r="AA32" s="13">
        <v>27</v>
      </c>
      <c r="AB32">
        <v>17</v>
      </c>
      <c r="AC32">
        <v>18</v>
      </c>
      <c r="AD32">
        <v>26</v>
      </c>
      <c r="AE32" s="11">
        <v>18</v>
      </c>
    </row>
    <row r="33" spans="1:31" ht="12.75" customHeight="1">
      <c r="A33" s="6">
        <v>43</v>
      </c>
      <c r="B33" s="6">
        <v>26</v>
      </c>
      <c r="C33" s="6">
        <v>27</v>
      </c>
      <c r="D33">
        <v>56</v>
      </c>
      <c r="E33">
        <v>24</v>
      </c>
      <c r="F33" s="11">
        <v>31</v>
      </c>
      <c r="G33" s="6">
        <v>31</v>
      </c>
      <c r="H33">
        <v>34</v>
      </c>
      <c r="I33">
        <v>23</v>
      </c>
      <c r="J33">
        <v>15</v>
      </c>
      <c r="K33" s="11">
        <v>73</v>
      </c>
      <c r="L33" s="12">
        <v>30</v>
      </c>
      <c r="M33" s="6">
        <v>10</v>
      </c>
      <c r="N33">
        <v>9</v>
      </c>
      <c r="O33">
        <v>29</v>
      </c>
      <c r="P33">
        <v>12</v>
      </c>
      <c r="Q33" s="11">
        <v>18</v>
      </c>
      <c r="R33" s="12">
        <v>25</v>
      </c>
      <c r="S33" s="6">
        <v>22</v>
      </c>
      <c r="T33">
        <v>22</v>
      </c>
      <c r="U33">
        <v>63</v>
      </c>
      <c r="V33">
        <v>27</v>
      </c>
      <c r="W33" s="8" t="s">
        <v>62</v>
      </c>
      <c r="X33" s="11">
        <v>17</v>
      </c>
      <c r="Y33" s="12">
        <v>38</v>
      </c>
      <c r="Z33">
        <v>53</v>
      </c>
      <c r="AA33">
        <v>32</v>
      </c>
      <c r="AB33">
        <v>18</v>
      </c>
      <c r="AC33" s="13">
        <v>28</v>
      </c>
      <c r="AD33">
        <v>18</v>
      </c>
      <c r="AE33" s="11">
        <v>20</v>
      </c>
    </row>
    <row r="34" spans="1:31" ht="12.75" customHeight="1">
      <c r="A34" s="12">
        <v>55</v>
      </c>
      <c r="B34">
        <v>36</v>
      </c>
      <c r="C34">
        <v>24</v>
      </c>
      <c r="D34">
        <v>29</v>
      </c>
      <c r="E34">
        <v>17</v>
      </c>
      <c r="F34" s="11">
        <v>30</v>
      </c>
      <c r="G34" s="12">
        <v>13</v>
      </c>
      <c r="H34">
        <v>31</v>
      </c>
      <c r="I34" s="13">
        <v>20</v>
      </c>
      <c r="J34" s="13">
        <v>19</v>
      </c>
      <c r="K34" s="11">
        <v>18</v>
      </c>
      <c r="L34" s="12">
        <v>17</v>
      </c>
      <c r="M34">
        <v>14</v>
      </c>
      <c r="N34">
        <v>13</v>
      </c>
      <c r="O34">
        <v>22</v>
      </c>
      <c r="P34">
        <v>15</v>
      </c>
      <c r="Q34" s="11">
        <v>26</v>
      </c>
      <c r="R34" s="6">
        <v>6</v>
      </c>
      <c r="S34">
        <v>11</v>
      </c>
      <c r="T34" s="13">
        <v>19</v>
      </c>
      <c r="U34">
        <v>24</v>
      </c>
      <c r="V34">
        <v>27</v>
      </c>
      <c r="W34">
        <v>16</v>
      </c>
      <c r="X34" s="11">
        <v>18</v>
      </c>
      <c r="Y34" s="12">
        <v>50</v>
      </c>
      <c r="Z34">
        <v>59</v>
      </c>
      <c r="AA34">
        <v>44</v>
      </c>
      <c r="AB34">
        <v>18</v>
      </c>
      <c r="AC34" s="8" t="s">
        <v>63</v>
      </c>
      <c r="AD34">
        <v>17</v>
      </c>
      <c r="AE34" s="14">
        <v>8</v>
      </c>
    </row>
    <row r="35" spans="1:31" ht="12.75" customHeight="1">
      <c r="A35" s="12">
        <v>32</v>
      </c>
      <c r="B35">
        <v>31</v>
      </c>
      <c r="C35">
        <v>33</v>
      </c>
      <c r="D35" s="13">
        <v>34</v>
      </c>
      <c r="E35">
        <v>24</v>
      </c>
      <c r="F35" s="6">
        <v>48</v>
      </c>
      <c r="G35" s="8" t="s">
        <v>64</v>
      </c>
      <c r="H35" s="13">
        <v>34</v>
      </c>
      <c r="I35">
        <v>26</v>
      </c>
      <c r="J35">
        <v>14</v>
      </c>
      <c r="K35" s="11">
        <v>38</v>
      </c>
      <c r="L35" s="12">
        <v>25</v>
      </c>
      <c r="M35">
        <v>32</v>
      </c>
      <c r="N35">
        <v>12</v>
      </c>
      <c r="O35">
        <v>35</v>
      </c>
      <c r="P35" s="13">
        <v>21</v>
      </c>
      <c r="Q35" s="11">
        <v>22</v>
      </c>
      <c r="R35" s="12">
        <v>17</v>
      </c>
      <c r="S35">
        <v>12</v>
      </c>
      <c r="T35">
        <v>32</v>
      </c>
      <c r="U35">
        <v>32</v>
      </c>
      <c r="V35" s="6">
        <v>21</v>
      </c>
      <c r="W35">
        <v>13</v>
      </c>
      <c r="X35" s="14">
        <v>6</v>
      </c>
      <c r="Y35" s="6">
        <v>52</v>
      </c>
      <c r="Z35">
        <v>41</v>
      </c>
      <c r="AA35">
        <v>31</v>
      </c>
      <c r="AB35" s="13">
        <v>21</v>
      </c>
      <c r="AC35">
        <v>12</v>
      </c>
      <c r="AD35" s="13">
        <v>20</v>
      </c>
      <c r="AE35" s="11">
        <v>21</v>
      </c>
    </row>
    <row r="36" spans="1:31" ht="12.75" customHeight="1">
      <c r="A36" s="12">
        <v>20</v>
      </c>
      <c r="B36">
        <v>33</v>
      </c>
      <c r="C36">
        <v>44</v>
      </c>
      <c r="D36">
        <v>13</v>
      </c>
      <c r="E36" s="13">
        <v>15</v>
      </c>
      <c r="F36" s="11">
        <v>25</v>
      </c>
      <c r="G36" s="12">
        <v>27</v>
      </c>
      <c r="H36">
        <v>34</v>
      </c>
      <c r="I36">
        <v>81</v>
      </c>
      <c r="J36">
        <v>19</v>
      </c>
      <c r="K36" s="6">
        <v>39</v>
      </c>
      <c r="L36" s="15">
        <v>6</v>
      </c>
      <c r="M36">
        <v>6</v>
      </c>
      <c r="N36">
        <v>11</v>
      </c>
      <c r="O36" s="13">
        <v>45</v>
      </c>
      <c r="P36">
        <v>10</v>
      </c>
      <c r="Q36" s="11">
        <v>17</v>
      </c>
      <c r="R36" s="12">
        <v>25</v>
      </c>
      <c r="S36">
        <v>19</v>
      </c>
      <c r="T36">
        <v>21</v>
      </c>
      <c r="U36">
        <v>14</v>
      </c>
      <c r="V36">
        <v>45</v>
      </c>
      <c r="W36" s="11">
        <v>12</v>
      </c>
      <c r="X36" s="1" t="s">
        <v>65</v>
      </c>
      <c r="Y36">
        <v>33</v>
      </c>
      <c r="Z36" s="6">
        <v>42</v>
      </c>
      <c r="AA36" s="8" t="s">
        <v>66</v>
      </c>
      <c r="AB36">
        <v>18</v>
      </c>
      <c r="AC36">
        <v>17</v>
      </c>
      <c r="AD36" s="10" t="s">
        <v>67</v>
      </c>
      <c r="AE36" s="11">
        <v>18</v>
      </c>
    </row>
    <row r="37" spans="1:31" ht="12.75" customHeight="1">
      <c r="A37" s="12">
        <v>31</v>
      </c>
      <c r="B37">
        <v>18</v>
      </c>
      <c r="C37">
        <v>23</v>
      </c>
      <c r="D37" s="8" t="s">
        <v>68</v>
      </c>
      <c r="E37">
        <v>27</v>
      </c>
      <c r="F37" s="8" t="s">
        <v>69</v>
      </c>
      <c r="G37" s="12">
        <v>32</v>
      </c>
      <c r="H37">
        <v>24</v>
      </c>
      <c r="I37">
        <v>40</v>
      </c>
      <c r="J37">
        <v>34</v>
      </c>
      <c r="K37" s="11">
        <v>36</v>
      </c>
      <c r="L37" s="12">
        <v>14</v>
      </c>
      <c r="M37">
        <v>10</v>
      </c>
      <c r="N37" s="13">
        <v>14</v>
      </c>
      <c r="O37">
        <v>48</v>
      </c>
      <c r="P37">
        <v>20</v>
      </c>
      <c r="Q37" s="14">
        <v>19</v>
      </c>
      <c r="R37" s="12">
        <v>18</v>
      </c>
      <c r="S37">
        <v>12</v>
      </c>
      <c r="T37">
        <v>28</v>
      </c>
      <c r="U37" s="6">
        <v>49</v>
      </c>
      <c r="V37">
        <v>13</v>
      </c>
      <c r="W37" s="11">
        <v>14</v>
      </c>
      <c r="X37" s="8" t="s">
        <v>70</v>
      </c>
      <c r="Y37">
        <v>44</v>
      </c>
      <c r="Z37">
        <v>57</v>
      </c>
      <c r="AA37">
        <v>32</v>
      </c>
      <c r="AB37">
        <v>16</v>
      </c>
      <c r="AC37">
        <v>18</v>
      </c>
      <c r="AD37" s="8" t="s">
        <v>71</v>
      </c>
      <c r="AE37" s="11">
        <v>24</v>
      </c>
    </row>
    <row r="38" spans="1:31" ht="12.75" customHeight="1">
      <c r="A38" s="15">
        <v>29</v>
      </c>
      <c r="B38" s="13">
        <v>40</v>
      </c>
      <c r="C38" s="13">
        <v>55</v>
      </c>
      <c r="D38">
        <v>46</v>
      </c>
      <c r="E38">
        <v>26</v>
      </c>
      <c r="F38" s="11">
        <v>22</v>
      </c>
      <c r="G38" s="12">
        <v>39</v>
      </c>
      <c r="H38">
        <v>46</v>
      </c>
      <c r="I38">
        <v>40</v>
      </c>
      <c r="J38">
        <v>11</v>
      </c>
      <c r="K38" s="11">
        <v>47</v>
      </c>
      <c r="L38" s="12">
        <v>23</v>
      </c>
      <c r="M38" s="13">
        <v>22</v>
      </c>
      <c r="N38">
        <v>20</v>
      </c>
      <c r="O38">
        <v>43</v>
      </c>
      <c r="P38">
        <v>14</v>
      </c>
      <c r="Q38" s="11">
        <v>11</v>
      </c>
      <c r="R38" s="12">
        <v>23</v>
      </c>
      <c r="S38" s="13">
        <v>25</v>
      </c>
      <c r="T38">
        <v>18</v>
      </c>
      <c r="U38">
        <v>32</v>
      </c>
      <c r="V38" s="8" t="s">
        <v>72</v>
      </c>
      <c r="W38" s="14">
        <v>14</v>
      </c>
      <c r="X38" s="12">
        <v>25</v>
      </c>
      <c r="Y38">
        <v>37</v>
      </c>
      <c r="Z38">
        <v>50</v>
      </c>
      <c r="AA38">
        <v>29</v>
      </c>
      <c r="AB38">
        <v>24</v>
      </c>
      <c r="AC38" s="10" t="s">
        <v>73</v>
      </c>
      <c r="AD38">
        <v>25</v>
      </c>
      <c r="AE38" s="11">
        <v>21</v>
      </c>
    </row>
    <row r="39" spans="1:31" ht="12.75" customHeight="1">
      <c r="A39" s="12">
        <v>43</v>
      </c>
      <c r="B39">
        <v>37</v>
      </c>
      <c r="C39">
        <v>46</v>
      </c>
      <c r="D39">
        <v>37</v>
      </c>
      <c r="E39">
        <v>35</v>
      </c>
      <c r="F39" s="11">
        <v>23</v>
      </c>
      <c r="G39" s="12">
        <v>12</v>
      </c>
      <c r="H39">
        <v>21</v>
      </c>
      <c r="I39" s="6">
        <v>44</v>
      </c>
      <c r="J39" s="6">
        <v>37</v>
      </c>
      <c r="K39" s="11">
        <v>31</v>
      </c>
      <c r="L39" s="12">
        <v>28</v>
      </c>
      <c r="M39">
        <v>12</v>
      </c>
      <c r="N39">
        <v>8</v>
      </c>
      <c r="O39">
        <v>14</v>
      </c>
      <c r="P39">
        <v>9</v>
      </c>
      <c r="Q39" s="11">
        <v>30</v>
      </c>
      <c r="R39" s="15">
        <v>12</v>
      </c>
      <c r="S39">
        <v>24</v>
      </c>
      <c r="T39" s="6">
        <v>16</v>
      </c>
      <c r="U39">
        <v>31</v>
      </c>
      <c r="V39">
        <v>11</v>
      </c>
      <c r="W39" s="11">
        <v>16</v>
      </c>
      <c r="X39" s="12">
        <v>23</v>
      </c>
      <c r="Y39">
        <v>72</v>
      </c>
      <c r="Z39">
        <v>38</v>
      </c>
      <c r="AA39">
        <v>31</v>
      </c>
      <c r="AB39">
        <v>15</v>
      </c>
      <c r="AC39" s="8" t="s">
        <v>74</v>
      </c>
      <c r="AD39">
        <v>25</v>
      </c>
      <c r="AE39" s="6">
        <v>15</v>
      </c>
    </row>
    <row r="40" spans="1:31" ht="12.75" customHeight="1">
      <c r="A40" s="12">
        <v>36</v>
      </c>
      <c r="B40">
        <v>21</v>
      </c>
      <c r="C40">
        <v>34</v>
      </c>
      <c r="D40">
        <v>29</v>
      </c>
      <c r="E40">
        <v>27</v>
      </c>
      <c r="F40" s="11">
        <v>18</v>
      </c>
      <c r="G40" s="15">
        <v>25</v>
      </c>
      <c r="H40" s="6">
        <v>43</v>
      </c>
      <c r="I40">
        <v>14</v>
      </c>
      <c r="J40">
        <v>20</v>
      </c>
      <c r="K40" s="8" t="s">
        <v>75</v>
      </c>
      <c r="L40" s="12">
        <v>25</v>
      </c>
      <c r="M40">
        <v>14</v>
      </c>
      <c r="N40">
        <v>36</v>
      </c>
      <c r="O40">
        <v>31</v>
      </c>
      <c r="P40" s="6">
        <v>6</v>
      </c>
      <c r="Q40" s="11">
        <v>17</v>
      </c>
      <c r="R40" s="12">
        <v>21</v>
      </c>
      <c r="S40" s="8" t="s">
        <v>76</v>
      </c>
      <c r="T40">
        <v>18</v>
      </c>
      <c r="U40">
        <v>49</v>
      </c>
      <c r="V40">
        <v>23</v>
      </c>
      <c r="W40" s="11">
        <v>20</v>
      </c>
      <c r="X40" s="12">
        <v>17</v>
      </c>
      <c r="Y40" s="13">
        <v>47</v>
      </c>
      <c r="Z40">
        <v>31</v>
      </c>
      <c r="AA40">
        <v>25</v>
      </c>
      <c r="AB40" s="6">
        <v>18</v>
      </c>
      <c r="AC40">
        <v>20</v>
      </c>
      <c r="AD40">
        <v>22</v>
      </c>
      <c r="AE40" s="11">
        <v>27</v>
      </c>
    </row>
    <row r="41" spans="1:31" ht="12.75" customHeight="1">
      <c r="A41" s="15">
        <v>30</v>
      </c>
      <c r="B41" s="13">
        <v>43</v>
      </c>
      <c r="C41" s="8" t="s">
        <v>77</v>
      </c>
      <c r="D41" s="13">
        <v>49</v>
      </c>
      <c r="E41" s="6">
        <v>43</v>
      </c>
      <c r="F41" s="14">
        <v>22</v>
      </c>
      <c r="G41" s="15">
        <v>23</v>
      </c>
      <c r="H41" s="13">
        <v>29</v>
      </c>
      <c r="I41" s="13">
        <v>47</v>
      </c>
      <c r="J41" s="13">
        <v>12</v>
      </c>
      <c r="K41" s="14">
        <v>22</v>
      </c>
      <c r="L41" s="6">
        <v>31</v>
      </c>
      <c r="M41" s="13">
        <v>9</v>
      </c>
      <c r="N41" s="13">
        <v>37</v>
      </c>
      <c r="O41" s="6">
        <v>7</v>
      </c>
      <c r="P41" s="8" t="s">
        <v>78</v>
      </c>
      <c r="Q41" s="14">
        <v>18</v>
      </c>
      <c r="R41" s="15">
        <v>13</v>
      </c>
      <c r="S41" s="13">
        <v>19</v>
      </c>
      <c r="T41" s="13">
        <v>22</v>
      </c>
      <c r="U41" s="13">
        <v>27</v>
      </c>
      <c r="V41" s="13">
        <v>5</v>
      </c>
      <c r="W41" s="8" t="s">
        <v>79</v>
      </c>
      <c r="X41" s="15">
        <v>25</v>
      </c>
      <c r="Y41" s="13">
        <v>20</v>
      </c>
      <c r="Z41" s="13">
        <v>27</v>
      </c>
      <c r="AA41" s="13">
        <v>21</v>
      </c>
      <c r="AB41" s="13">
        <v>33</v>
      </c>
      <c r="AC41" s="13">
        <v>15</v>
      </c>
      <c r="AD41" s="13">
        <v>19</v>
      </c>
      <c r="AE41" s="14">
        <v>21</v>
      </c>
    </row>
  </sheetData>
  <sheetProtection selectLockedCells="1" selectUnlockedCells="1"/>
  <printOptions/>
  <pageMargins left="0.7875" right="0.7875" top="1.0375" bottom="0.7875" header="0.7875" footer="0.5118055555555555"/>
  <pageSetup firstPageNumber="1" useFirstPageNumber="1" fitToHeight="1" fitToWidth="1" horizontalDpi="300" verticalDpi="300" orientation="landscape" paperSize="9"/>
  <headerFooter alignWithMargins="0">
    <oddHeader>&amp;L&amp;12Printed on &amp;D&amp;C&amp;"Times New Roman,Fett"&amp;18&amp;A of the Bible Chapters&amp;R&amp;12Page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A1">
      <pane ySplit="525" topLeftCell="A1" activePane="bottomLeft" state="split"/>
      <selection pane="topLeft" activeCell="A1" sqref="A1"/>
      <selection pane="bottomLeft" activeCell="A1" sqref="A1"/>
    </sheetView>
  </sheetViews>
  <sheetFormatPr defaultColWidth="13.33203125" defaultRowHeight="12.75"/>
  <cols>
    <col min="1" max="1" width="20.33203125" style="0" customWidth="1"/>
    <col min="2" max="2" width="15.16015625" style="0" customWidth="1"/>
    <col min="3" max="3" width="8.33203125" style="0" customWidth="1"/>
    <col min="4" max="4" width="12.83203125" style="0" customWidth="1"/>
    <col min="5" max="5" width="8" style="0" customWidth="1"/>
    <col min="6" max="6" width="15.66015625" style="0" customWidth="1"/>
    <col min="7" max="7" width="14.16015625" style="0" customWidth="1"/>
    <col min="8" max="8" width="13.33203125" style="0" customWidth="1"/>
    <col min="9" max="9" width="15.16015625" style="0" customWidth="1"/>
    <col min="10" max="10" width="13.33203125" style="0" customWidth="1"/>
    <col min="11" max="16384" width="12.83203125" style="0" customWidth="1"/>
  </cols>
  <sheetData>
    <row r="1" spans="1:10" ht="12.75">
      <c r="A1" s="16" t="s">
        <v>80</v>
      </c>
      <c r="B1" s="16" t="s">
        <v>81</v>
      </c>
      <c r="C1" s="16" t="s">
        <v>82</v>
      </c>
      <c r="D1" s="16" t="s">
        <v>83</v>
      </c>
      <c r="E1" s="16" t="s">
        <v>84</v>
      </c>
      <c r="F1" s="16" t="s">
        <v>85</v>
      </c>
      <c r="G1" s="16" t="s">
        <v>86</v>
      </c>
      <c r="H1" s="16" t="s">
        <v>87</v>
      </c>
      <c r="I1" s="16" t="s">
        <v>88</v>
      </c>
      <c r="J1" s="16" t="s">
        <v>89</v>
      </c>
    </row>
    <row r="2" spans="1:10" ht="12.75">
      <c r="A2" s="17" t="s">
        <v>90</v>
      </c>
      <c r="B2" s="17" t="s">
        <v>91</v>
      </c>
      <c r="C2" s="18" t="str">
        <f>'Verse Numbers'!A3</f>
        <v>Ge</v>
      </c>
      <c r="D2" s="19">
        <f>COUNT('Verse Numbers'!A4:A41)+COUNT('Verse Numbers'!B1:B12)</f>
        <v>50</v>
      </c>
      <c r="E2" s="19">
        <f>SUM('Verse Numbers'!A4:A41)+SUM('Verse Numbers'!B1:B12)</f>
        <v>1533</v>
      </c>
      <c r="F2" s="20">
        <f>E2/D2</f>
        <v>30.66</v>
      </c>
      <c r="G2" s="17">
        <v>50</v>
      </c>
      <c r="H2" s="17">
        <v>1533</v>
      </c>
      <c r="I2" s="21" t="str">
        <f>IF(D2=G2,"right","wrong")</f>
        <v>right</v>
      </c>
      <c r="J2" s="21" t="str">
        <f>IF(E2=H2,"right","wrong")</f>
        <v>right</v>
      </c>
    </row>
    <row r="3" spans="1:10" ht="12.75">
      <c r="A3" s="17" t="s">
        <v>92</v>
      </c>
      <c r="B3" s="17"/>
      <c r="C3" s="18" t="str">
        <f>'Verse Numbers'!B13</f>
        <v>Ex</v>
      </c>
      <c r="D3" s="19">
        <f>COUNT('Verse Numbers'!B14:B41)+COUNT('Verse Numbers'!C1:C12)</f>
        <v>40</v>
      </c>
      <c r="E3" s="19">
        <f>SUM('Verse Numbers'!B14:B41)+SUM('Verse Numbers'!C1:C12)</f>
        <v>1213</v>
      </c>
      <c r="F3" s="20">
        <f>E3/D3</f>
        <v>30.325</v>
      </c>
      <c r="G3" s="17">
        <v>40</v>
      </c>
      <c r="H3" s="17">
        <v>1213</v>
      </c>
      <c r="I3" s="21" t="str">
        <f>IF(D3=G3,"right","wrong")</f>
        <v>right</v>
      </c>
      <c r="J3" s="21" t="str">
        <f>IF(E3=H3,"right","wrong")</f>
        <v>right</v>
      </c>
    </row>
    <row r="4" spans="1:10" ht="12.75">
      <c r="A4" s="17" t="s">
        <v>93</v>
      </c>
      <c r="B4" s="17"/>
      <c r="C4" s="18" t="str">
        <f>'Verse Numbers'!C13</f>
        <v>Le</v>
      </c>
      <c r="D4" s="19">
        <f>COUNT('Verse Numbers'!C14:C40)</f>
        <v>27</v>
      </c>
      <c r="E4" s="19">
        <f>SUM('Verse Numbers'!C14:C40)</f>
        <v>859</v>
      </c>
      <c r="F4" s="20">
        <f>E4/D4</f>
        <v>31.814814814814813</v>
      </c>
      <c r="G4" s="17">
        <v>27</v>
      </c>
      <c r="H4" s="17">
        <v>859</v>
      </c>
      <c r="I4" s="21" t="str">
        <f>IF(D4=G4,"right","wrong")</f>
        <v>right</v>
      </c>
      <c r="J4" s="21" t="str">
        <f>IF(E4=H4,"right","wrong")</f>
        <v>right</v>
      </c>
    </row>
    <row r="5" spans="1:10" ht="12.75">
      <c r="A5" s="17" t="s">
        <v>94</v>
      </c>
      <c r="B5" s="17"/>
      <c r="C5" s="18" t="str">
        <f>'Verse Numbers'!C41</f>
        <v>Nu</v>
      </c>
      <c r="D5" s="19">
        <f>COUNT('Verse Numbers'!D1:D36)</f>
        <v>36</v>
      </c>
      <c r="E5" s="19">
        <f>SUM('Verse Numbers'!D1:D36)</f>
        <v>1288</v>
      </c>
      <c r="F5" s="20">
        <f>E5/D5</f>
        <v>35.77777777777778</v>
      </c>
      <c r="G5" s="17">
        <v>36</v>
      </c>
      <c r="H5" s="17">
        <v>1288</v>
      </c>
      <c r="I5" s="21" t="str">
        <f>IF(D5=G5,"right","wrong")</f>
        <v>right</v>
      </c>
      <c r="J5" s="21" t="str">
        <f>IF(E5=H5,"right","wrong")</f>
        <v>right</v>
      </c>
    </row>
    <row r="6" spans="1:10" ht="12.75">
      <c r="A6" s="17" t="s">
        <v>95</v>
      </c>
      <c r="B6" s="17"/>
      <c r="C6" s="18" t="str">
        <f>'Verse Numbers'!D37</f>
        <v>De</v>
      </c>
      <c r="D6" s="19">
        <f>COUNT('Verse Numbers'!D38:D41)+COUNT('Verse Numbers'!E1:E30)</f>
        <v>34</v>
      </c>
      <c r="E6" s="19">
        <f>SUM('Verse Numbers'!D38:D41)+SUM('Verse Numbers'!E1:E30)</f>
        <v>959</v>
      </c>
      <c r="F6" s="20">
        <f>E6/D6</f>
        <v>28.205882352941178</v>
      </c>
      <c r="G6" s="17">
        <v>34</v>
      </c>
      <c r="H6" s="17">
        <v>959</v>
      </c>
      <c r="I6" s="21" t="str">
        <f>IF(D6=G6,"right","wrong")</f>
        <v>right</v>
      </c>
      <c r="J6" s="21" t="str">
        <f>IF(E6=H6,"right","wrong")</f>
        <v>right</v>
      </c>
    </row>
    <row r="7" spans="1:10" ht="12.75">
      <c r="A7" s="17" t="s">
        <v>96</v>
      </c>
      <c r="B7" s="17"/>
      <c r="C7" s="18" t="str">
        <f>'Verse Numbers'!E31</f>
        <v>Jos</v>
      </c>
      <c r="D7" s="19">
        <f>COUNT('Verse Numbers'!E32:E41)+COUNT('Verse Numbers'!F1:F14)</f>
        <v>24</v>
      </c>
      <c r="E7" s="19">
        <f>SUM('Verse Numbers'!E32:E41)+SUM('Verse Numbers'!F1:F14)</f>
        <v>658</v>
      </c>
      <c r="F7" s="20">
        <f>E7/D7</f>
        <v>27.416666666666668</v>
      </c>
      <c r="G7" s="17">
        <v>24</v>
      </c>
      <c r="H7" s="17">
        <v>658</v>
      </c>
      <c r="I7" s="21" t="str">
        <f>IF(D7=G7,"right","wrong")</f>
        <v>right</v>
      </c>
      <c r="J7" s="21" t="str">
        <f>IF(E7=H7,"right","wrong")</f>
        <v>right</v>
      </c>
    </row>
    <row r="8" spans="1:10" ht="12.75">
      <c r="A8" s="17" t="s">
        <v>97</v>
      </c>
      <c r="B8" s="17"/>
      <c r="C8" s="18" t="str">
        <f>'Verse Numbers'!F15</f>
        <v>Jud</v>
      </c>
      <c r="D8" s="19">
        <f>COUNT('Verse Numbers'!F16:F36)</f>
        <v>21</v>
      </c>
      <c r="E8" s="19">
        <f>SUM('Verse Numbers'!F16:F36)</f>
        <v>618</v>
      </c>
      <c r="F8" s="20">
        <f>E8/D8</f>
        <v>29.428571428571427</v>
      </c>
      <c r="G8" s="17">
        <v>21</v>
      </c>
      <c r="H8" s="17">
        <v>618</v>
      </c>
      <c r="I8" s="21" t="str">
        <f>IF(D8=G8,"right","wrong")</f>
        <v>right</v>
      </c>
      <c r="J8" s="21" t="str">
        <f>IF(E8=H8,"right","wrong")</f>
        <v>right</v>
      </c>
    </row>
    <row r="9" spans="1:10" ht="12.75">
      <c r="A9" s="17" t="s">
        <v>98</v>
      </c>
      <c r="B9" s="17"/>
      <c r="C9" s="18" t="str">
        <f>'Verse Numbers'!F37</f>
        <v>Ru</v>
      </c>
      <c r="D9" s="19">
        <f>COUNT('Verse Numbers'!F38:F41)</f>
        <v>4</v>
      </c>
      <c r="E9" s="19">
        <f>SUM('Verse Numbers'!F38:F41)</f>
        <v>85</v>
      </c>
      <c r="F9" s="20">
        <f>E9/D9</f>
        <v>21.25</v>
      </c>
      <c r="G9" s="17">
        <v>4</v>
      </c>
      <c r="H9" s="17">
        <v>85</v>
      </c>
      <c r="I9" s="21" t="str">
        <f>IF(D9=G9,"right","wrong")</f>
        <v>right</v>
      </c>
      <c r="J9" s="21" t="str">
        <f>IF(E9=H9,"right","wrong")</f>
        <v>right</v>
      </c>
    </row>
    <row r="10" spans="1:10" ht="12.75">
      <c r="A10" s="17" t="s">
        <v>99</v>
      </c>
      <c r="B10" s="17" t="s">
        <v>100</v>
      </c>
      <c r="C10" s="18" t="str">
        <f>'Verse Numbers'!G3</f>
        <v>1Sa</v>
      </c>
      <c r="D10" s="17">
        <f>COUNT('Verse Numbers'!G4:G34)</f>
        <v>31</v>
      </c>
      <c r="E10" s="19">
        <f>SUM('Verse Numbers'!G4:G34)</f>
        <v>811</v>
      </c>
      <c r="F10" s="20">
        <f>E10/D10</f>
        <v>26.161290322580644</v>
      </c>
      <c r="G10" s="17">
        <v>31</v>
      </c>
      <c r="H10" s="17">
        <v>811</v>
      </c>
      <c r="I10" s="21" t="str">
        <f>IF(D10=G10,"right","wrong")</f>
        <v>right</v>
      </c>
      <c r="J10" s="21" t="str">
        <f>IF(E10=H10,"right","wrong")</f>
        <v>right</v>
      </c>
    </row>
    <row r="11" spans="1:10" ht="12.75">
      <c r="A11" s="17" t="s">
        <v>101</v>
      </c>
      <c r="B11" s="17"/>
      <c r="C11" s="18" t="str">
        <f>'Verse Numbers'!G35</f>
        <v>2Sa</v>
      </c>
      <c r="D11" s="19">
        <f>COUNT('Verse Numbers'!G36:G41)+COUNT('Verse Numbers'!H1:H18)</f>
        <v>24</v>
      </c>
      <c r="E11" s="19">
        <f>SUM('Verse Numbers'!G36:G41)+SUM('Verse Numbers'!H1:H18)</f>
        <v>695</v>
      </c>
      <c r="F11" s="20">
        <f>E11/D11</f>
        <v>28.958333333333332</v>
      </c>
      <c r="G11" s="17">
        <v>24</v>
      </c>
      <c r="H11" s="17">
        <v>695</v>
      </c>
      <c r="I11" s="21" t="str">
        <f>IF(D11=G11,"right","wrong")</f>
        <v>right</v>
      </c>
      <c r="J11" s="21" t="str">
        <f>IF(E11=H11,"right","wrong")</f>
        <v>right</v>
      </c>
    </row>
    <row r="12" spans="1:10" ht="12.75">
      <c r="A12" s="17" t="s">
        <v>102</v>
      </c>
      <c r="B12" s="17"/>
      <c r="C12" s="18" t="str">
        <f>'Verse Numbers'!H20</f>
        <v>1Ki</v>
      </c>
      <c r="D12" s="19">
        <f>COUNT('Verse Numbers'!H21:H41)+COUNT('Verse Numbers'!I1)</f>
        <v>22</v>
      </c>
      <c r="E12" s="19">
        <f>SUM('Verse Numbers'!H21:H41)+SUM('Verse Numbers'!I1)</f>
        <v>817</v>
      </c>
      <c r="F12" s="20">
        <f>E12/D12</f>
        <v>37.13636363636363</v>
      </c>
      <c r="G12" s="17">
        <v>22</v>
      </c>
      <c r="H12" s="17">
        <v>817</v>
      </c>
      <c r="I12" s="21" t="str">
        <f>IF(D12=G12,"right","wrong")</f>
        <v>right</v>
      </c>
      <c r="J12" s="21" t="str">
        <f>IF(E12=H12,"right","wrong")</f>
        <v>right</v>
      </c>
    </row>
    <row r="13" spans="1:10" ht="12.75">
      <c r="A13" s="17" t="s">
        <v>103</v>
      </c>
      <c r="B13" s="17"/>
      <c r="C13" s="18" t="str">
        <f>'Verse Numbers'!I2</f>
        <v>2Ki</v>
      </c>
      <c r="D13" s="19">
        <f>COUNT('Verse Numbers'!I3:I27)</f>
        <v>25</v>
      </c>
      <c r="E13" s="19">
        <f>SUM('Verse Numbers'!I3:I27)</f>
        <v>719</v>
      </c>
      <c r="F13" s="20">
        <f>E13/D13</f>
        <v>28.76</v>
      </c>
      <c r="G13" s="17">
        <v>25</v>
      </c>
      <c r="H13" s="17">
        <v>719</v>
      </c>
      <c r="I13" s="21" t="str">
        <f>IF(D13=G13,"right","wrong")</f>
        <v>right</v>
      </c>
      <c r="J13" s="21" t="str">
        <f>IF(E13=H13,"right","wrong")</f>
        <v>right</v>
      </c>
    </row>
    <row r="14" spans="1:10" ht="12.75">
      <c r="A14" s="17" t="s">
        <v>104</v>
      </c>
      <c r="B14" s="17"/>
      <c r="C14" s="18" t="str">
        <f>'Verse Numbers'!I29</f>
        <v>1Ch</v>
      </c>
      <c r="D14" s="19">
        <f>COUNT('Verse Numbers'!I30:I41)+COUNT('Verse Numbers'!J1:J18)</f>
        <v>30</v>
      </c>
      <c r="E14" s="19">
        <f>SUM('Verse Numbers'!I30:I41)+SUM('Verse Numbers'!J1:J18)</f>
        <v>942</v>
      </c>
      <c r="F14" s="20">
        <f>E14/D14</f>
        <v>31.4</v>
      </c>
      <c r="G14" s="17">
        <v>30</v>
      </c>
      <c r="H14" s="17">
        <v>942</v>
      </c>
      <c r="I14" s="21" t="str">
        <f>IF(D14=G14,"right","wrong")</f>
        <v>right</v>
      </c>
      <c r="J14" s="21" t="str">
        <f>IF(E14=H14,"right","wrong")</f>
        <v>right</v>
      </c>
    </row>
    <row r="15" spans="1:10" ht="12.75">
      <c r="A15" s="17" t="s">
        <v>105</v>
      </c>
      <c r="B15" s="17"/>
      <c r="C15" s="18" t="str">
        <f>'Verse Numbers'!J19</f>
        <v>2Ch</v>
      </c>
      <c r="D15" s="19">
        <f>COUNT('Verse Numbers'!J20:J41)+COUNT('Verse Numbers'!K1:K14)</f>
        <v>36</v>
      </c>
      <c r="E15" s="17">
        <f>SUM('Verse Numbers'!J20:J41)+SUM('Verse Numbers'!K1:K14)</f>
        <v>822</v>
      </c>
      <c r="F15" s="20">
        <f>E15/D15</f>
        <v>22.833333333333332</v>
      </c>
      <c r="G15" s="17">
        <v>36</v>
      </c>
      <c r="H15" s="17">
        <v>822</v>
      </c>
      <c r="I15" s="21" t="str">
        <f>IF(D15=G15,"right","wrong")</f>
        <v>right</v>
      </c>
      <c r="J15" s="21" t="str">
        <f>IF(E15=H15,"right","wrong")</f>
        <v>right</v>
      </c>
    </row>
    <row r="16" spans="1:10" ht="12.75">
      <c r="A16" s="17" t="s">
        <v>106</v>
      </c>
      <c r="B16" s="17"/>
      <c r="C16" s="18" t="str">
        <f>'Verse Numbers'!K15</f>
        <v>Ezr</v>
      </c>
      <c r="D16" s="19">
        <f>COUNT('Verse Numbers'!K16:K25)</f>
        <v>10</v>
      </c>
      <c r="E16" s="19">
        <f>SUM('Verse Numbers'!K16:K25)</f>
        <v>280</v>
      </c>
      <c r="F16" s="20">
        <f>E16/D16</f>
        <v>28</v>
      </c>
      <c r="G16" s="17">
        <v>10</v>
      </c>
      <c r="H16" s="17">
        <v>280</v>
      </c>
      <c r="I16" s="21" t="str">
        <f>IF(D16=G16,"right","wrong")</f>
        <v>right</v>
      </c>
      <c r="J16" s="21" t="str">
        <f>IF(E16=H16,"right","wrong")</f>
        <v>right</v>
      </c>
    </row>
    <row r="17" spans="1:10" ht="12.75">
      <c r="A17" s="17" t="s">
        <v>107</v>
      </c>
      <c r="B17" s="17"/>
      <c r="C17" s="18" t="str">
        <f>'Verse Numbers'!K26</f>
        <v>Ne</v>
      </c>
      <c r="D17" s="19">
        <f>COUNT('Verse Numbers'!K27:K39)</f>
        <v>13</v>
      </c>
      <c r="E17" s="19">
        <f>SUM('Verse Numbers'!K27:K39)</f>
        <v>406</v>
      </c>
      <c r="F17" s="20">
        <f>E17/D17</f>
        <v>31.23076923076923</v>
      </c>
      <c r="G17" s="17">
        <v>13</v>
      </c>
      <c r="H17" s="17">
        <v>406</v>
      </c>
      <c r="I17" s="21" t="str">
        <f>IF(D17=G17,"right","wrong")</f>
        <v>right</v>
      </c>
      <c r="J17" s="21" t="str">
        <f>IF(E17=H17,"right","wrong")</f>
        <v>right</v>
      </c>
    </row>
    <row r="18" spans="1:10" ht="12.75">
      <c r="A18" s="17" t="s">
        <v>108</v>
      </c>
      <c r="B18" s="17"/>
      <c r="C18" s="18" t="str">
        <f>'Verse Numbers'!K40</f>
        <v>Es</v>
      </c>
      <c r="D18" s="19">
        <f>COUNT('Verse Numbers'!K41)+COUNT('Verse Numbers'!L1:L9)</f>
        <v>10</v>
      </c>
      <c r="E18" s="19">
        <f>SUM('Verse Numbers'!K41)+SUM('Verse Numbers'!L1:L9)</f>
        <v>167</v>
      </c>
      <c r="F18" s="20">
        <f>E18/D18</f>
        <v>16.7</v>
      </c>
      <c r="G18" s="17">
        <v>10</v>
      </c>
      <c r="H18" s="17">
        <v>167</v>
      </c>
      <c r="I18" s="21" t="str">
        <f>IF(D18=G18,"right","wrong")</f>
        <v>right</v>
      </c>
      <c r="J18" s="21" t="str">
        <f>IF(E18=H18,"right","wrong")</f>
        <v>right</v>
      </c>
    </row>
    <row r="19" spans="1:10" ht="12.75">
      <c r="A19" s="17" t="s">
        <v>20</v>
      </c>
      <c r="B19" s="17" t="s">
        <v>109</v>
      </c>
      <c r="C19" s="18" t="str">
        <f>'Verse Numbers'!L11</f>
        <v>Job</v>
      </c>
      <c r="D19" s="19">
        <f>COUNT('Verse Numbers'!L12:L41)+COUNT('Verse Numbers'!M1:M12)</f>
        <v>42</v>
      </c>
      <c r="E19" s="19">
        <f>SUM('Verse Numbers'!L12:L41)+SUM('Verse Numbers'!M1:M12)</f>
        <v>1070</v>
      </c>
      <c r="F19" s="20">
        <f>E19/D19</f>
        <v>25.476190476190474</v>
      </c>
      <c r="G19" s="17">
        <v>42</v>
      </c>
      <c r="H19" s="17">
        <v>1070</v>
      </c>
      <c r="I19" s="21" t="str">
        <f>IF(D19=G19,"right","wrong")</f>
        <v>right</v>
      </c>
      <c r="J19" s="21" t="str">
        <f>IF(E19=H19,"right","wrong")</f>
        <v>right</v>
      </c>
    </row>
    <row r="20" spans="1:10" ht="12.75">
      <c r="A20" s="17" t="s">
        <v>110</v>
      </c>
      <c r="B20" s="17"/>
      <c r="C20" s="18" t="s">
        <v>111</v>
      </c>
      <c r="D20" s="19">
        <f>COUNT('Verse Numbers'!M13:M41)+COUNT('Verse Numbers'!N1:N13)</f>
        <v>41</v>
      </c>
      <c r="E20" s="19">
        <f>SUM('Verse Numbers'!M14:M41)+SUM('Verse Numbers'!N1:N13)</f>
        <v>637</v>
      </c>
      <c r="F20" s="20">
        <f>E20/D20</f>
        <v>15.536585365853659</v>
      </c>
      <c r="G20" s="17">
        <v>41</v>
      </c>
      <c r="H20" s="17">
        <v>637</v>
      </c>
      <c r="I20" s="21" t="str">
        <f>IF(D20=G20,"right","wrong")</f>
        <v>right</v>
      </c>
      <c r="J20" s="21" t="str">
        <f>IF(E20=H20,"right","wrong")</f>
        <v>right</v>
      </c>
    </row>
    <row r="21" spans="1:10" ht="12.75">
      <c r="A21" s="17" t="s">
        <v>112</v>
      </c>
      <c r="B21" s="17"/>
      <c r="C21" s="18" t="s">
        <v>113</v>
      </c>
      <c r="D21" s="19">
        <f>COUNT('Verse Numbers'!N14:N41)+COUNT('Verse Numbers'!O1:O3)</f>
        <v>31</v>
      </c>
      <c r="E21" s="19">
        <f>SUM('Verse Numbers'!N14:N41)+SUM('Verse Numbers'!O1:O3)</f>
        <v>495</v>
      </c>
      <c r="F21" s="20">
        <f>E21/D21</f>
        <v>15.96774193548387</v>
      </c>
      <c r="G21" s="17">
        <v>31</v>
      </c>
      <c r="H21" s="17">
        <v>495</v>
      </c>
      <c r="I21" s="21" t="str">
        <f>IF(D21=G21,"right","wrong")</f>
        <v>right</v>
      </c>
      <c r="J21" s="21" t="str">
        <f>IF(E21=H21,"right","wrong")</f>
        <v>right</v>
      </c>
    </row>
    <row r="22" spans="1:10" ht="12.75">
      <c r="A22" s="17" t="s">
        <v>114</v>
      </c>
      <c r="B22" s="17"/>
      <c r="C22" s="18" t="s">
        <v>115</v>
      </c>
      <c r="D22" s="19">
        <f>COUNT('Verse Numbers'!O4:O20)</f>
        <v>17</v>
      </c>
      <c r="E22" s="19">
        <f>SUM('Verse Numbers'!O4:O20)</f>
        <v>368</v>
      </c>
      <c r="F22" s="20">
        <f>E22/D22</f>
        <v>21.647058823529413</v>
      </c>
      <c r="G22" s="17">
        <v>17</v>
      </c>
      <c r="H22" s="17">
        <v>368</v>
      </c>
      <c r="I22" s="21" t="str">
        <f>IF(D22=G22,"right","wrong")</f>
        <v>right</v>
      </c>
      <c r="J22" s="21" t="str">
        <f>IF(E22=H22,"right","wrong")</f>
        <v>right</v>
      </c>
    </row>
    <row r="23" spans="1:10" ht="12.75">
      <c r="A23" s="17" t="s">
        <v>116</v>
      </c>
      <c r="B23" s="17"/>
      <c r="C23" s="18" t="s">
        <v>117</v>
      </c>
      <c r="D23" s="19">
        <f>COUNT('Verse Numbers'!O21:O37)</f>
        <v>17</v>
      </c>
      <c r="E23" s="19">
        <f>SUM('Verse Numbers'!O21:O37)</f>
        <v>323</v>
      </c>
      <c r="F23" s="20">
        <f>E23/D23</f>
        <v>19</v>
      </c>
      <c r="G23" s="17">
        <v>17</v>
      </c>
      <c r="H23" s="17">
        <v>323</v>
      </c>
      <c r="I23" s="21" t="str">
        <f>IF(D23=G23,"right","wrong")</f>
        <v>right</v>
      </c>
      <c r="J23" s="21" t="str">
        <f>IF(E23=H23,"right","wrong")</f>
        <v>right</v>
      </c>
    </row>
    <row r="24" spans="1:10" ht="12.75">
      <c r="A24" s="17" t="s">
        <v>118</v>
      </c>
      <c r="B24" s="17"/>
      <c r="C24" s="18" t="s">
        <v>119</v>
      </c>
      <c r="D24" s="19">
        <f>COUNT('Verse Numbers'!O38:O41)+COUNT('Verse Numbers'!P1:P40)</f>
        <v>44</v>
      </c>
      <c r="E24" s="19">
        <f>SUM('Verse Numbers'!O38:O41)+SUM('Verse Numbers'!P1:P40)</f>
        <v>704</v>
      </c>
      <c r="F24" s="20">
        <f>E24/D24</f>
        <v>16</v>
      </c>
      <c r="G24" s="17">
        <v>44</v>
      </c>
      <c r="H24" s="17">
        <v>704</v>
      </c>
      <c r="I24" s="21" t="str">
        <f>IF(D24=G24,"right","wrong")</f>
        <v>right</v>
      </c>
      <c r="J24" s="21" t="str">
        <f>IF(E24=H24,"right","wrong")</f>
        <v>right</v>
      </c>
    </row>
    <row r="25" spans="1:10" ht="12.75">
      <c r="A25" s="17" t="s">
        <v>120</v>
      </c>
      <c r="B25" s="17"/>
      <c r="C25" s="18" t="str">
        <f>'Verse Numbers'!P41</f>
        <v>Pr</v>
      </c>
      <c r="D25" s="19">
        <f>COUNT('Verse Numbers'!Q1:Q31)</f>
        <v>31</v>
      </c>
      <c r="E25" s="19">
        <f>SUM('Verse Numbers'!Q1:Q31)</f>
        <v>915</v>
      </c>
      <c r="F25" s="20">
        <f>E25/D25</f>
        <v>29.516129032258064</v>
      </c>
      <c r="G25" s="17">
        <v>31</v>
      </c>
      <c r="H25" s="17">
        <v>915</v>
      </c>
      <c r="I25" s="21" t="str">
        <f>IF(D25=G25,"right","wrong")</f>
        <v>right</v>
      </c>
      <c r="J25" s="21" t="str">
        <f>IF(E25=H25,"right","wrong")</f>
        <v>right</v>
      </c>
    </row>
    <row r="26" spans="1:10" ht="12.75">
      <c r="A26" s="17" t="s">
        <v>121</v>
      </c>
      <c r="B26" s="17"/>
      <c r="C26" s="18" t="str">
        <f>'Verse Numbers'!Q32</f>
        <v>Ec</v>
      </c>
      <c r="D26" s="19">
        <f>COUNT('Verse Numbers'!Q33:Q41)+COUNT('Verse Numbers'!R1:R3)</f>
        <v>12</v>
      </c>
      <c r="E26" s="19">
        <f>SUM('Verse Numbers'!Q33:Q41)+SUM('Verse Numbers'!R1:R3)</f>
        <v>222</v>
      </c>
      <c r="F26" s="20">
        <f>E26/D26</f>
        <v>18.5</v>
      </c>
      <c r="G26" s="17">
        <v>12</v>
      </c>
      <c r="H26" s="17">
        <v>222</v>
      </c>
      <c r="I26" s="21" t="str">
        <f>IF(D26=G26,"right","wrong")</f>
        <v>right</v>
      </c>
      <c r="J26" s="21" t="str">
        <f>IF(E26=H26,"right","wrong")</f>
        <v>right</v>
      </c>
    </row>
    <row r="27" spans="1:10" ht="12.75">
      <c r="A27" s="17" t="s">
        <v>122</v>
      </c>
      <c r="B27" s="17"/>
      <c r="C27" s="18" t="str">
        <f>'Verse Numbers'!R4</f>
        <v>So</v>
      </c>
      <c r="D27" s="19">
        <f>COUNT('Verse Numbers'!R5:R12)</f>
        <v>8</v>
      </c>
      <c r="E27" s="19">
        <f>SUM('Verse Numbers'!R5:R12)</f>
        <v>117</v>
      </c>
      <c r="F27" s="20">
        <f>E27/D27</f>
        <v>14.625</v>
      </c>
      <c r="G27" s="17">
        <v>8</v>
      </c>
      <c r="H27" s="17">
        <v>117</v>
      </c>
      <c r="I27" s="21" t="str">
        <f>IF(D27=G27,"right","wrong")</f>
        <v>right</v>
      </c>
      <c r="J27" s="21" t="str">
        <f>IF(E27=H27,"right","wrong")</f>
        <v>right</v>
      </c>
    </row>
    <row r="28" spans="1:10" ht="12.75">
      <c r="A28" s="17" t="s">
        <v>123</v>
      </c>
      <c r="B28" s="17" t="s">
        <v>124</v>
      </c>
      <c r="C28" s="18" t="str">
        <f>'Verse Numbers'!R14</f>
        <v>Isa</v>
      </c>
      <c r="D28" s="17">
        <f>COUNT('Verse Numbers'!R15:R41)+COUNT('Verse Numbers'!S1:S39)</f>
        <v>66</v>
      </c>
      <c r="E28" s="17">
        <f>SUM('Verse Numbers'!R15:R41)+SUM('Verse Numbers'!S1:S39)</f>
        <v>1292</v>
      </c>
      <c r="F28" s="20">
        <f>E28/D28</f>
        <v>19.575757575757574</v>
      </c>
      <c r="G28" s="17">
        <v>66</v>
      </c>
      <c r="H28" s="17">
        <v>1292</v>
      </c>
      <c r="I28" s="21" t="str">
        <f>IF(D28=G28,"right","wrong")</f>
        <v>right</v>
      </c>
      <c r="J28" s="21" t="str">
        <f>IF(E28=H28,"right","wrong")</f>
        <v>right</v>
      </c>
    </row>
    <row r="29" spans="1:10" ht="12.75">
      <c r="A29" s="17" t="s">
        <v>125</v>
      </c>
      <c r="B29" s="17"/>
      <c r="C29" s="18" t="str">
        <f>'Verse Numbers'!S40</f>
        <v>Jer</v>
      </c>
      <c r="D29" s="17">
        <f>COUNT('Verse Numbers'!S41)+COUNT('Verse Numbers'!T1:T41)+COUNT('Verse Numbers'!U1:U10)</f>
        <v>52</v>
      </c>
      <c r="E29" s="17">
        <f>SUM('Verse Numbers'!S41)+SUM('Verse Numbers'!T1:T41)+SUM('Verse Numbers'!U1:U10)</f>
        <v>1364</v>
      </c>
      <c r="F29" s="20">
        <f>E29/D29</f>
        <v>26.23076923076923</v>
      </c>
      <c r="G29" s="17">
        <v>52</v>
      </c>
      <c r="H29" s="17">
        <v>1364</v>
      </c>
      <c r="I29" s="21" t="str">
        <f>IF(D29=G29,"right","wrong")</f>
        <v>right</v>
      </c>
      <c r="J29" s="21" t="str">
        <f>IF(E29=H29,"right","wrong")</f>
        <v>right</v>
      </c>
    </row>
    <row r="30" spans="1:10" ht="12.75">
      <c r="A30" s="17" t="s">
        <v>126</v>
      </c>
      <c r="B30" s="17"/>
      <c r="C30" s="18" t="str">
        <f>'Verse Numbers'!U11</f>
        <v>La</v>
      </c>
      <c r="D30" s="17">
        <f>COUNT('Verse Numbers'!U12:U16)</f>
        <v>5</v>
      </c>
      <c r="E30" s="17">
        <f>SUM('Verse Numbers'!U12:U16)</f>
        <v>154</v>
      </c>
      <c r="F30" s="20">
        <f>E30/D30</f>
        <v>30.8</v>
      </c>
      <c r="G30" s="17">
        <v>5</v>
      </c>
      <c r="H30" s="17">
        <v>154</v>
      </c>
      <c r="I30" s="21" t="str">
        <f>IF(D30=G30,"right","wrong")</f>
        <v>right</v>
      </c>
      <c r="J30" s="21" t="str">
        <f>IF(E30=H30,"right","wrong")</f>
        <v>right</v>
      </c>
    </row>
    <row r="31" spans="1:10" ht="12.75">
      <c r="A31" s="17" t="s">
        <v>127</v>
      </c>
      <c r="B31" s="17"/>
      <c r="C31" s="18" t="str">
        <f>'Verse Numbers'!U17</f>
        <v>Eze</v>
      </c>
      <c r="D31" s="17">
        <f>COUNT('Verse Numbers'!U18:U41)+COUNT('Verse Numbers'!V1:V24)</f>
        <v>48</v>
      </c>
      <c r="E31" s="17">
        <f>SUM('Verse Numbers'!U18:U41)+SUM('Verse Numbers'!V1:V24)</f>
        <v>1273</v>
      </c>
      <c r="F31" s="20">
        <f>E31/D31</f>
        <v>26.520833333333332</v>
      </c>
      <c r="G31" s="17">
        <v>48</v>
      </c>
      <c r="H31" s="17">
        <v>1273</v>
      </c>
      <c r="I31" s="21" t="str">
        <f>IF(D31=G31,"right","wrong")</f>
        <v>right</v>
      </c>
      <c r="J31" s="21" t="str">
        <f>IF(E31=H31,"right","wrong")</f>
        <v>right</v>
      </c>
    </row>
    <row r="32" spans="1:10" ht="12.75">
      <c r="A32" s="17" t="s">
        <v>128</v>
      </c>
      <c r="B32" s="17"/>
      <c r="C32" s="18" t="str">
        <f>'Verse Numbers'!V25</f>
        <v>Dan</v>
      </c>
      <c r="D32" s="17">
        <f>COUNT('Verse Numbers'!V26:V37)</f>
        <v>12</v>
      </c>
      <c r="E32" s="17">
        <f>SUM('Verse Numbers'!V26:V37)</f>
        <v>357</v>
      </c>
      <c r="F32" s="20">
        <f>E32/D32</f>
        <v>29.75</v>
      </c>
      <c r="G32" s="17">
        <v>12</v>
      </c>
      <c r="H32" s="17">
        <v>357</v>
      </c>
      <c r="I32" s="21" t="str">
        <f>IF(D32=G32,"right","wrong")</f>
        <v>right</v>
      </c>
      <c r="J32" s="21" t="str">
        <f>IF(E32=H32,"right","wrong")</f>
        <v>right</v>
      </c>
    </row>
    <row r="33" spans="1:10" ht="12.75">
      <c r="A33" s="17" t="s">
        <v>129</v>
      </c>
      <c r="B33" s="17"/>
      <c r="C33" s="18" t="str">
        <f>'Verse Numbers'!V38</f>
        <v>Ho</v>
      </c>
      <c r="D33" s="17">
        <f>COUNT('Verse Numbers'!V39:V41)+COUNT('Verse Numbers'!W1:W11)</f>
        <v>14</v>
      </c>
      <c r="E33" s="17">
        <f>SUM('Verse Numbers'!V39:V41)+SUM('Verse Numbers'!W1:W11)</f>
        <v>197</v>
      </c>
      <c r="F33" s="20">
        <f>E33/D33</f>
        <v>14.071428571428571</v>
      </c>
      <c r="G33" s="17">
        <v>14</v>
      </c>
      <c r="H33" s="17">
        <v>197</v>
      </c>
      <c r="I33" s="21" t="str">
        <f>IF(D33=G33,"right","wrong")</f>
        <v>right</v>
      </c>
      <c r="J33" s="21" t="str">
        <f>IF(E33=H33,"right","wrong")</f>
        <v>right</v>
      </c>
    </row>
    <row r="34" spans="1:10" ht="12.75">
      <c r="A34" s="17" t="s">
        <v>130</v>
      </c>
      <c r="B34" s="17"/>
      <c r="C34" s="18" t="str">
        <f>'Verse Numbers'!W12</f>
        <v>Joe</v>
      </c>
      <c r="D34" s="17">
        <f>COUNT('Verse Numbers'!W13:W15)</f>
        <v>3</v>
      </c>
      <c r="E34" s="17">
        <f>SUM('Verse Numbers'!W13:W15)</f>
        <v>73</v>
      </c>
      <c r="F34" s="20">
        <f>E34/D34</f>
        <v>24.333333333333332</v>
      </c>
      <c r="G34" s="17">
        <v>3</v>
      </c>
      <c r="H34" s="17">
        <v>73</v>
      </c>
      <c r="I34" s="21" t="str">
        <f>IF(D34=G34,"right","wrong")</f>
        <v>right</v>
      </c>
      <c r="J34" s="21" t="str">
        <f>IF(E34=H34,"right","wrong")</f>
        <v>right</v>
      </c>
    </row>
    <row r="35" spans="1:10" ht="12.75">
      <c r="A35" s="17" t="s">
        <v>131</v>
      </c>
      <c r="B35" s="17"/>
      <c r="C35" s="18" t="str">
        <f>'Verse Numbers'!W16</f>
        <v>Am</v>
      </c>
      <c r="D35" s="17">
        <f>COUNT('Verse Numbers'!W17:W25)</f>
        <v>9</v>
      </c>
      <c r="E35" s="17">
        <f>SUM('Verse Numbers'!W17:W25)</f>
        <v>146</v>
      </c>
      <c r="F35" s="20">
        <f>E35/D35</f>
        <v>16.22222222222222</v>
      </c>
      <c r="G35" s="17">
        <v>9</v>
      </c>
      <c r="H35" s="17">
        <v>146</v>
      </c>
      <c r="I35" s="21" t="str">
        <f>IF(D35=G35,"right","wrong")</f>
        <v>right</v>
      </c>
      <c r="J35" s="21" t="str">
        <f>IF(E35=H35,"right","wrong")</f>
        <v>right</v>
      </c>
    </row>
    <row r="36" spans="1:10" ht="12.75">
      <c r="A36" s="17" t="s">
        <v>132</v>
      </c>
      <c r="B36" s="17"/>
      <c r="C36" s="18" t="str">
        <f>'Verse Numbers'!W26</f>
        <v>Ob</v>
      </c>
      <c r="D36" s="17">
        <f>COUNT('Verse Numbers'!W27)</f>
        <v>1</v>
      </c>
      <c r="E36" s="17">
        <f>SUM('Verse Numbers'!W27)</f>
        <v>21</v>
      </c>
      <c r="F36" s="20">
        <f>E36/D36</f>
        <v>21</v>
      </c>
      <c r="G36" s="17">
        <v>1</v>
      </c>
      <c r="H36" s="17">
        <v>21</v>
      </c>
      <c r="I36" s="21" t="str">
        <f>IF(D36=G36,"right","wrong")</f>
        <v>right</v>
      </c>
      <c r="J36" s="21" t="str">
        <f>IF(E36=H36,"right","wrong")</f>
        <v>right</v>
      </c>
    </row>
    <row r="37" spans="1:10" ht="12.75">
      <c r="A37" s="17" t="s">
        <v>133</v>
      </c>
      <c r="B37" s="17"/>
      <c r="C37" s="18" t="str">
        <f>'Verse Numbers'!W28</f>
        <v>Jon</v>
      </c>
      <c r="D37" s="17">
        <f>COUNT('Verse Numbers'!W29:W32)</f>
        <v>4</v>
      </c>
      <c r="E37" s="17">
        <f>SUM('Verse Numbers'!W29:W32)</f>
        <v>48</v>
      </c>
      <c r="F37" s="20">
        <f>E37/D37</f>
        <v>12</v>
      </c>
      <c r="G37" s="17">
        <v>4</v>
      </c>
      <c r="H37" s="17">
        <v>48</v>
      </c>
      <c r="I37" s="21" t="str">
        <f>IF(D37=G37,"right","wrong")</f>
        <v>right</v>
      </c>
      <c r="J37" s="21" t="str">
        <f>IF(E37=H37,"right","wrong")</f>
        <v>right</v>
      </c>
    </row>
    <row r="38" spans="1:10" ht="12.75">
      <c r="A38" s="17" t="s">
        <v>134</v>
      </c>
      <c r="B38" s="17"/>
      <c r="C38" s="18" t="str">
        <f>'Verse Numbers'!W33</f>
        <v>Mic</v>
      </c>
      <c r="D38" s="17">
        <f>COUNT('Verse Numbers'!W34:W40)</f>
        <v>7</v>
      </c>
      <c r="E38" s="17">
        <f>SUM('Verse Numbers'!W34:W40)</f>
        <v>105</v>
      </c>
      <c r="F38" s="20">
        <f>E38/D38</f>
        <v>15</v>
      </c>
      <c r="G38" s="17">
        <v>7</v>
      </c>
      <c r="H38" s="17">
        <v>105</v>
      </c>
      <c r="I38" s="21" t="str">
        <f>IF(D38=G38,"right","wrong")</f>
        <v>right</v>
      </c>
      <c r="J38" s="21" t="str">
        <f>IF(E38=H38,"right","wrong")</f>
        <v>right</v>
      </c>
    </row>
    <row r="39" spans="1:10" ht="12.75">
      <c r="A39" s="17" t="s">
        <v>135</v>
      </c>
      <c r="B39" s="17"/>
      <c r="C39" s="18" t="str">
        <f>'Verse Numbers'!W41</f>
        <v>Na</v>
      </c>
      <c r="D39" s="17">
        <f>COUNT('Verse Numbers'!X1:X3)</f>
        <v>3</v>
      </c>
      <c r="E39" s="17">
        <f>SUM('Verse Numbers'!X1:X3)</f>
        <v>47</v>
      </c>
      <c r="F39" s="20">
        <f>E39/D39</f>
        <v>15.666666666666666</v>
      </c>
      <c r="G39" s="17">
        <v>3</v>
      </c>
      <c r="H39" s="17">
        <v>47</v>
      </c>
      <c r="I39" s="21" t="str">
        <f>IF(D39=G39,"right","wrong")</f>
        <v>right</v>
      </c>
      <c r="J39" s="21" t="str">
        <f>IF(E39=H39,"right","wrong")</f>
        <v>right</v>
      </c>
    </row>
    <row r="40" spans="1:10" ht="12.75">
      <c r="A40" s="17" t="s">
        <v>136</v>
      </c>
      <c r="B40" s="17"/>
      <c r="C40" s="18" t="str">
        <f>'Verse Numbers'!X4</f>
        <v>Hab</v>
      </c>
      <c r="D40" s="17">
        <f>COUNT('Verse Numbers'!X5:X8)</f>
        <v>4</v>
      </c>
      <c r="E40" s="17">
        <f>SUM('Verse Numbers'!X5:X8)</f>
        <v>56</v>
      </c>
      <c r="F40" s="20">
        <f>E40/D40</f>
        <v>14</v>
      </c>
      <c r="G40" s="17">
        <v>4</v>
      </c>
      <c r="H40" s="17">
        <v>56</v>
      </c>
      <c r="I40" s="21" t="str">
        <f>IF(D40=G40,"right","wrong")</f>
        <v>right</v>
      </c>
      <c r="J40" s="21" t="str">
        <f>IF(E40=H40,"right","wrong")</f>
        <v>right</v>
      </c>
    </row>
    <row r="41" spans="1:10" ht="12.75">
      <c r="A41" s="17" t="s">
        <v>137</v>
      </c>
      <c r="B41" s="17"/>
      <c r="C41" s="18" t="str">
        <f>'Verse Numbers'!X9</f>
        <v>Zep</v>
      </c>
      <c r="D41" s="17">
        <f>COUNT('Verse Numbers'!X10:X12)</f>
        <v>3</v>
      </c>
      <c r="E41" s="17">
        <f>SUM('Verse Numbers'!X10:X12)</f>
        <v>53</v>
      </c>
      <c r="F41" s="20">
        <f>E41/D41</f>
        <v>17.666666666666668</v>
      </c>
      <c r="G41" s="17">
        <v>3</v>
      </c>
      <c r="H41" s="17">
        <v>53</v>
      </c>
      <c r="I41" s="21" t="str">
        <f>IF(D41=G41,"right","wrong")</f>
        <v>right</v>
      </c>
      <c r="J41" s="21" t="str">
        <f>IF(E41=H41,"right","wrong")</f>
        <v>right</v>
      </c>
    </row>
    <row r="42" spans="1:10" ht="12.75">
      <c r="A42" s="17" t="s">
        <v>138</v>
      </c>
      <c r="B42" s="17"/>
      <c r="C42" s="18" t="str">
        <f>'Verse Numbers'!X13</f>
        <v>Hag</v>
      </c>
      <c r="D42" s="17">
        <f>COUNT('Verse Numbers'!X14:X15)</f>
        <v>2</v>
      </c>
      <c r="E42" s="17">
        <f>SUM('Verse Numbers'!X14:X15)</f>
        <v>38</v>
      </c>
      <c r="F42" s="20">
        <f>E42/D42</f>
        <v>19</v>
      </c>
      <c r="G42" s="17">
        <v>2</v>
      </c>
      <c r="H42" s="17">
        <v>38</v>
      </c>
      <c r="I42" s="21" t="str">
        <f>IF(D42=G42,"right","wrong")</f>
        <v>right</v>
      </c>
      <c r="J42" s="21" t="str">
        <f>IF(E42=H42,"right","wrong")</f>
        <v>right</v>
      </c>
    </row>
    <row r="43" spans="1:10" ht="12.75">
      <c r="A43" s="17" t="s">
        <v>139</v>
      </c>
      <c r="B43" s="17"/>
      <c r="C43" s="18" t="str">
        <f>'Verse Numbers'!X16</f>
        <v>Zec</v>
      </c>
      <c r="D43" s="17">
        <f>COUNT('Verse Numbers'!X17:X30)</f>
        <v>14</v>
      </c>
      <c r="E43" s="17">
        <f>SUM('Verse Numbers'!X17:X30)</f>
        <v>211</v>
      </c>
      <c r="F43" s="20">
        <f>E43/D43</f>
        <v>15.071428571428571</v>
      </c>
      <c r="G43" s="17">
        <v>14</v>
      </c>
      <c r="H43" s="17">
        <v>211</v>
      </c>
      <c r="I43" s="21" t="str">
        <f>IF(D43=G43,"right","wrong")</f>
        <v>right</v>
      </c>
      <c r="J43" s="21" t="str">
        <f>IF(E43=H43,"right","wrong")</f>
        <v>right</v>
      </c>
    </row>
    <row r="44" spans="1:10" ht="12.75">
      <c r="A44" s="17" t="s">
        <v>140</v>
      </c>
      <c r="B44" s="17"/>
      <c r="C44" s="18" t="str">
        <f>'Verse Numbers'!X31</f>
        <v>Mal</v>
      </c>
      <c r="D44" s="17">
        <f>COUNT('Verse Numbers'!X32:X35)</f>
        <v>4</v>
      </c>
      <c r="E44" s="17">
        <f>SUM('Verse Numbers'!X32:X35)</f>
        <v>55</v>
      </c>
      <c r="F44" s="20">
        <f>E44/D44</f>
        <v>13.75</v>
      </c>
      <c r="G44" s="17">
        <v>4</v>
      </c>
      <c r="H44" s="17">
        <v>55</v>
      </c>
      <c r="I44" s="21" t="str">
        <f>IF(D44=G44,"right","wrong")</f>
        <v>right</v>
      </c>
      <c r="J44" s="21" t="str">
        <f>IF(E44=H44,"right","wrong")</f>
        <v>right</v>
      </c>
    </row>
    <row r="45" spans="1:10" ht="12.75">
      <c r="A45" s="17" t="s">
        <v>141</v>
      </c>
      <c r="B45" s="17" t="s">
        <v>142</v>
      </c>
      <c r="C45" s="18" t="str">
        <f>'Verse Numbers'!X37</f>
        <v>Mt</v>
      </c>
      <c r="D45" s="17">
        <f>COUNT('Verse Numbers'!X38:X41)+COUNT('Verse Numbers'!Y1:Y24)</f>
        <v>28</v>
      </c>
      <c r="E45" s="17">
        <f>SUM('Verse Numbers'!X38:X41)+SUM('Verse Numbers'!Y1:Y24)</f>
        <v>1071</v>
      </c>
      <c r="F45" s="20">
        <f>E45/D45</f>
        <v>38.25</v>
      </c>
      <c r="G45" s="17">
        <v>28</v>
      </c>
      <c r="H45" s="17">
        <v>1071</v>
      </c>
      <c r="I45" s="21" t="str">
        <f>IF(D45=G45,"right","wrong")</f>
        <v>right</v>
      </c>
      <c r="J45" s="21" t="str">
        <f>IF(E45=H45,"right","wrong")</f>
        <v>right</v>
      </c>
    </row>
    <row r="46" spans="1:10" ht="12.75">
      <c r="A46" s="17" t="s">
        <v>143</v>
      </c>
      <c r="B46" s="17"/>
      <c r="C46" s="18" t="str">
        <f>'Verse Numbers'!Y25</f>
        <v>Mr</v>
      </c>
      <c r="D46" s="17">
        <f>COUNT('Verse Numbers'!Y26:Y41)</f>
        <v>16</v>
      </c>
      <c r="E46" s="17">
        <f>SUM('Verse Numbers'!Y26:Y41)</f>
        <v>678</v>
      </c>
      <c r="F46" s="20">
        <f>E46/D46</f>
        <v>42.375</v>
      </c>
      <c r="G46" s="17">
        <v>16</v>
      </c>
      <c r="H46" s="17">
        <v>678</v>
      </c>
      <c r="I46" s="21" t="str">
        <f>IF(D46=G46,"right","wrong")</f>
        <v>right</v>
      </c>
      <c r="J46" s="21" t="str">
        <f>IF(E46=H46,"right","wrong")</f>
        <v>right</v>
      </c>
    </row>
    <row r="47" spans="1:10" ht="12.75">
      <c r="A47" s="17" t="s">
        <v>144</v>
      </c>
      <c r="B47" s="17"/>
      <c r="C47" s="18" t="str">
        <f>'Verse Numbers'!Z1</f>
        <v>Lu</v>
      </c>
      <c r="D47" s="17">
        <f>COUNT('Verse Numbers'!Z2:Z25)</f>
        <v>24</v>
      </c>
      <c r="E47" s="17">
        <f>SUM('Verse Numbers'!Z2:Z25)</f>
        <v>1151</v>
      </c>
      <c r="F47" s="20">
        <f>E47/D47</f>
        <v>47.958333333333336</v>
      </c>
      <c r="G47" s="17">
        <v>24</v>
      </c>
      <c r="H47" s="17">
        <v>1151</v>
      </c>
      <c r="I47" s="21" t="str">
        <f>IF(D47=G47,"right","wrong")</f>
        <v>right</v>
      </c>
      <c r="J47" s="21" t="str">
        <f>IF(E47=H47,"right","wrong")</f>
        <v>right</v>
      </c>
    </row>
    <row r="48" spans="1:10" ht="12.75">
      <c r="A48" s="17" t="s">
        <v>145</v>
      </c>
      <c r="B48" s="17"/>
      <c r="C48" s="18" t="str">
        <f>'Verse Numbers'!Z26</f>
        <v>Jo</v>
      </c>
      <c r="D48" s="17">
        <f>COUNT('Verse Numbers'!Z27:Z41)+COUNT('Verse Numbers'!AA1:AA6)</f>
        <v>21</v>
      </c>
      <c r="E48" s="17">
        <f>SUM('Verse Numbers'!Z27:Z41)+SUM('Verse Numbers'!AA1:AA6)</f>
        <v>879</v>
      </c>
      <c r="F48" s="20">
        <f>E48/D48</f>
        <v>41.857142857142854</v>
      </c>
      <c r="G48" s="17">
        <v>21</v>
      </c>
      <c r="H48" s="17">
        <v>879</v>
      </c>
      <c r="I48" s="21" t="str">
        <f>IF(D48=G48,"right","wrong")</f>
        <v>right</v>
      </c>
      <c r="J48" s="21" t="str">
        <f>IF(E48=H48,"right","wrong")</f>
        <v>right</v>
      </c>
    </row>
    <row r="49" spans="1:10" ht="12.75">
      <c r="A49" s="17" t="s">
        <v>146</v>
      </c>
      <c r="B49" s="17"/>
      <c r="C49" s="18" t="str">
        <f>'Verse Numbers'!AA7</f>
        <v>Ac</v>
      </c>
      <c r="D49" s="17">
        <f>COUNT('Verse Numbers'!AA8:AA35)</f>
        <v>28</v>
      </c>
      <c r="E49" s="17">
        <f>SUM('Verse Numbers'!AA8:AA35)</f>
        <v>1005</v>
      </c>
      <c r="F49" s="20">
        <f>E49/D49</f>
        <v>35.892857142857146</v>
      </c>
      <c r="G49" s="17">
        <v>28</v>
      </c>
      <c r="H49" s="17">
        <v>1005</v>
      </c>
      <c r="I49" s="21" t="str">
        <f>IF(D49=G49,"right","wrong")</f>
        <v>right</v>
      </c>
      <c r="J49" s="21" t="str">
        <f>IF(E49=H49,"right","wrong")</f>
        <v>right</v>
      </c>
    </row>
    <row r="50" spans="1:10" ht="12.75">
      <c r="A50" s="17" t="s">
        <v>147</v>
      </c>
      <c r="B50" s="17"/>
      <c r="C50" s="18" t="str">
        <f>'Verse Numbers'!AA36</f>
        <v>Ro</v>
      </c>
      <c r="D50" s="17">
        <f>COUNT('Verse Numbers'!AA37:AA41)+COUNT('Verse Numbers'!AB1:AB11)</f>
        <v>16</v>
      </c>
      <c r="E50" s="17">
        <f>SUM('Verse Numbers'!AA37:AA41)+SUM('Verse Numbers'!AB1:AB11)</f>
        <v>433</v>
      </c>
      <c r="F50" s="20">
        <f>E50/D50</f>
        <v>27.0625</v>
      </c>
      <c r="G50" s="17">
        <v>16</v>
      </c>
      <c r="H50" s="17">
        <v>433</v>
      </c>
      <c r="I50" s="21" t="str">
        <f>IF(D50=G50,"right","wrong")</f>
        <v>right</v>
      </c>
      <c r="J50" s="21" t="str">
        <f>IF(E50=H50,"right","wrong")</f>
        <v>right</v>
      </c>
    </row>
    <row r="51" spans="1:10" ht="12.75">
      <c r="A51" s="17" t="s">
        <v>148</v>
      </c>
      <c r="B51" s="17"/>
      <c r="C51" s="18" t="str">
        <f>'Verse Numbers'!AB13</f>
        <v>1Co</v>
      </c>
      <c r="D51" s="17">
        <f>COUNT('Verse Numbers'!AB14:AB29)</f>
        <v>16</v>
      </c>
      <c r="E51" s="17">
        <f>SUM('Verse Numbers'!AB14:AB29)</f>
        <v>437</v>
      </c>
      <c r="F51" s="20">
        <f>E51/D51</f>
        <v>27.3125</v>
      </c>
      <c r="G51" s="17">
        <v>16</v>
      </c>
      <c r="H51" s="17">
        <v>437</v>
      </c>
      <c r="I51" s="21" t="str">
        <f>IF(D51=G51,"right","wrong")</f>
        <v>right</v>
      </c>
      <c r="J51" s="21" t="str">
        <f>IF(E51=H51,"right","wrong")</f>
        <v>right</v>
      </c>
    </row>
    <row r="52" spans="1:10" ht="12.75">
      <c r="A52" s="17" t="s">
        <v>149</v>
      </c>
      <c r="B52" s="17"/>
      <c r="C52" s="18" t="str">
        <f>'Verse Numbers'!AB30</f>
        <v>2Co</v>
      </c>
      <c r="D52" s="17">
        <f>COUNT('Verse Numbers'!AB31:AB41)+COUNT('Verse Numbers'!AC1:AC2)</f>
        <v>13</v>
      </c>
      <c r="E52" s="17">
        <f>SUM('Verse Numbers'!AB31:AB41)+SUM('Verse Numbers'!AC1:AC2)</f>
        <v>256</v>
      </c>
      <c r="F52" s="20">
        <f>E52/D52</f>
        <v>19.692307692307693</v>
      </c>
      <c r="G52" s="17">
        <v>13</v>
      </c>
      <c r="H52" s="17">
        <v>256</v>
      </c>
      <c r="I52" s="21" t="str">
        <f>IF(D52=G52,"right","wrong")</f>
        <v>right</v>
      </c>
      <c r="J52" s="21" t="str">
        <f>IF(E52=H52,"right","wrong")</f>
        <v>right</v>
      </c>
    </row>
    <row r="53" spans="1:10" ht="12.75">
      <c r="A53" s="17" t="s">
        <v>150</v>
      </c>
      <c r="B53" s="17"/>
      <c r="C53" s="18" t="str">
        <f>'Verse Numbers'!AC3</f>
        <v>Gal</v>
      </c>
      <c r="D53" s="17">
        <f>COUNT('Verse Numbers'!AC4:AC9)</f>
        <v>6</v>
      </c>
      <c r="E53" s="17">
        <f>SUM('Verse Numbers'!AC4:AC9)</f>
        <v>149</v>
      </c>
      <c r="F53" s="20">
        <f>E53/D53</f>
        <v>24.833333333333332</v>
      </c>
      <c r="G53" s="17">
        <v>6</v>
      </c>
      <c r="H53" s="17">
        <v>149</v>
      </c>
      <c r="I53" s="21" t="str">
        <f>IF(D53=G53,"right","wrong")</f>
        <v>right</v>
      </c>
      <c r="J53" s="21" t="str">
        <f>IF(E53=H53,"right","wrong")</f>
        <v>right</v>
      </c>
    </row>
    <row r="54" spans="1:10" ht="12.75">
      <c r="A54" s="17" t="s">
        <v>151</v>
      </c>
      <c r="B54" s="17"/>
      <c r="C54" s="18" t="str">
        <f>'Verse Numbers'!AC10</f>
        <v>Eph</v>
      </c>
      <c r="D54" s="17">
        <f>COUNT('Verse Numbers'!AC11:AC16)</f>
        <v>6</v>
      </c>
      <c r="E54" s="17">
        <f>SUM('Verse Numbers'!AC11:AC16)</f>
        <v>155</v>
      </c>
      <c r="F54" s="20">
        <f>E54/D54</f>
        <v>25.833333333333332</v>
      </c>
      <c r="G54" s="17">
        <v>6</v>
      </c>
      <c r="H54" s="17">
        <v>155</v>
      </c>
      <c r="I54" s="21" t="str">
        <f>IF(D54=G54,"right","wrong")</f>
        <v>right</v>
      </c>
      <c r="J54" s="21" t="str">
        <f>IF(E54=H54,"right","wrong")</f>
        <v>right</v>
      </c>
    </row>
    <row r="55" spans="1:10" ht="12.75">
      <c r="A55" s="17" t="s">
        <v>152</v>
      </c>
      <c r="B55" s="17"/>
      <c r="C55" s="18" t="str">
        <f>'Verse Numbers'!AC17</f>
        <v>Phl</v>
      </c>
      <c r="D55" s="17">
        <f>COUNT('Verse Numbers'!AC18:AC21)</f>
        <v>4</v>
      </c>
      <c r="E55" s="17">
        <f>SUM('Verse Numbers'!AC18:AC21)</f>
        <v>104</v>
      </c>
      <c r="F55" s="20">
        <f>E55/D55</f>
        <v>26</v>
      </c>
      <c r="G55" s="17">
        <v>4</v>
      </c>
      <c r="H55" s="17">
        <v>104</v>
      </c>
      <c r="I55" s="21" t="str">
        <f>IF(D55=G55,"right","wrong")</f>
        <v>right</v>
      </c>
      <c r="J55" s="21" t="str">
        <f>IF(E55=H55,"right","wrong")</f>
        <v>right</v>
      </c>
    </row>
    <row r="56" spans="1:10" ht="12.75">
      <c r="A56" s="17" t="s">
        <v>153</v>
      </c>
      <c r="B56" s="17"/>
      <c r="C56" s="18" t="str">
        <f>'Verse Numbers'!AC22</f>
        <v>Col</v>
      </c>
      <c r="D56" s="17">
        <f>COUNT('Verse Numbers'!AC23:AC26)</f>
        <v>4</v>
      </c>
      <c r="E56" s="17">
        <f>SUM('Verse Numbers'!AC23:AC26)</f>
        <v>95</v>
      </c>
      <c r="F56" s="20">
        <f>E56/D56</f>
        <v>23.75</v>
      </c>
      <c r="G56" s="17">
        <v>4</v>
      </c>
      <c r="H56" s="17">
        <v>95</v>
      </c>
      <c r="I56" s="21" t="str">
        <f>IF(D56=G56,"right","wrong")</f>
        <v>right</v>
      </c>
      <c r="J56" s="21" t="str">
        <f>IF(E56=H56,"right","wrong")</f>
        <v>right</v>
      </c>
    </row>
    <row r="57" spans="1:10" ht="12.75">
      <c r="A57" s="17" t="s">
        <v>154</v>
      </c>
      <c r="B57" s="17"/>
      <c r="C57" s="18" t="str">
        <f>'Verse Numbers'!AC28</f>
        <v>1Th</v>
      </c>
      <c r="D57" s="17">
        <f>COUNT('Verse Numbers'!AC29:AC33)</f>
        <v>5</v>
      </c>
      <c r="E57" s="17">
        <f>SUM('Verse Numbers'!AC29:AC33)</f>
        <v>89</v>
      </c>
      <c r="F57" s="20">
        <f>E57/D57</f>
        <v>17.8</v>
      </c>
      <c r="G57" s="17">
        <v>5</v>
      </c>
      <c r="H57" s="17">
        <v>89</v>
      </c>
      <c r="I57" s="21" t="str">
        <f>IF(D57=G57,"right","wrong")</f>
        <v>right</v>
      </c>
      <c r="J57" s="21" t="str">
        <f>IF(E57=H57,"right","wrong")</f>
        <v>right</v>
      </c>
    </row>
    <row r="58" spans="1:10" ht="12.75">
      <c r="A58" s="17" t="s">
        <v>155</v>
      </c>
      <c r="B58" s="17"/>
      <c r="C58" s="18" t="str">
        <f>'Verse Numbers'!AC34</f>
        <v>2Th</v>
      </c>
      <c r="D58" s="17">
        <f>COUNT('Verse Numbers'!AC35:AC37)</f>
        <v>3</v>
      </c>
      <c r="E58" s="17">
        <f>SUM('Verse Numbers'!AC35:AC37)</f>
        <v>47</v>
      </c>
      <c r="F58" s="20">
        <f>E58/D58</f>
        <v>15.666666666666666</v>
      </c>
      <c r="G58" s="17">
        <v>3</v>
      </c>
      <c r="H58" s="17">
        <v>47</v>
      </c>
      <c r="I58" s="21" t="str">
        <f>IF(D58=G58,"right","wrong")</f>
        <v>right</v>
      </c>
      <c r="J58" s="21" t="str">
        <f>IF(E58=H58,"right","wrong")</f>
        <v>right</v>
      </c>
    </row>
    <row r="59" spans="1:10" ht="12.75">
      <c r="A59" s="17" t="s">
        <v>156</v>
      </c>
      <c r="B59" s="17"/>
      <c r="C59" s="18" t="str">
        <f>'Verse Numbers'!AC39</f>
        <v>1Ti</v>
      </c>
      <c r="D59" s="17">
        <f>COUNT('Verse Numbers'!AC40:AC41)+COUNT('Verse Numbers'!AD1:AD4)</f>
        <v>6</v>
      </c>
      <c r="E59" s="17">
        <f>SUM('Verse Numbers'!AC40:AC41)+SUM('Verse Numbers'!AD1:AD4)</f>
        <v>113</v>
      </c>
      <c r="F59" s="20">
        <f>E59/D59</f>
        <v>18.833333333333332</v>
      </c>
      <c r="G59" s="17">
        <v>6</v>
      </c>
      <c r="H59" s="17">
        <v>113</v>
      </c>
      <c r="I59" s="21" t="str">
        <f>IF(D59=G59,"right","wrong")</f>
        <v>right</v>
      </c>
      <c r="J59" s="21" t="str">
        <f>IF(E59=H59,"right","wrong")</f>
        <v>right</v>
      </c>
    </row>
    <row r="60" spans="1:10" ht="12.75">
      <c r="A60" s="17" t="s">
        <v>157</v>
      </c>
      <c r="B60" s="17"/>
      <c r="C60" s="18" t="str">
        <f>'Verse Numbers'!AD5</f>
        <v>2Ti</v>
      </c>
      <c r="D60" s="17">
        <f>COUNT('Verse Numbers'!AD6:AD9)</f>
        <v>4</v>
      </c>
      <c r="E60" s="17">
        <f>SUM('Verse Numbers'!AD6:AD9)</f>
        <v>83</v>
      </c>
      <c r="F60" s="20">
        <f>E60/D60</f>
        <v>20.75</v>
      </c>
      <c r="G60" s="17">
        <v>4</v>
      </c>
      <c r="H60" s="17">
        <v>83</v>
      </c>
      <c r="I60" s="21" t="str">
        <f>IF(D60=G60,"right","wrong")</f>
        <v>right</v>
      </c>
      <c r="J60" s="21" t="str">
        <f>IF(E60=H60,"right","wrong")</f>
        <v>right</v>
      </c>
    </row>
    <row r="61" spans="1:10" ht="12.75">
      <c r="A61" s="17" t="s">
        <v>158</v>
      </c>
      <c r="B61" s="17"/>
      <c r="C61" s="18" t="str">
        <f>'Verse Numbers'!AD10</f>
        <v>Tit</v>
      </c>
      <c r="D61" s="17">
        <f>COUNT('Verse Numbers'!AD11:AD13)</f>
        <v>3</v>
      </c>
      <c r="E61" s="17">
        <f>SUM('Verse Numbers'!AD11:AD13)</f>
        <v>46</v>
      </c>
      <c r="F61" s="20">
        <f>E61/D61</f>
        <v>15.333333333333334</v>
      </c>
      <c r="G61" s="17">
        <v>3</v>
      </c>
      <c r="H61" s="17">
        <v>46</v>
      </c>
      <c r="I61" s="21" t="str">
        <f>IF(D61=G61,"right","wrong")</f>
        <v>right</v>
      </c>
      <c r="J61" s="21" t="str">
        <f>IF(E61=H61,"right","wrong")</f>
        <v>right</v>
      </c>
    </row>
    <row r="62" spans="1:10" ht="12.75">
      <c r="A62" s="17" t="s">
        <v>159</v>
      </c>
      <c r="B62" s="17"/>
      <c r="C62" s="18" t="str">
        <f>'Verse Numbers'!AD14</f>
        <v>Phm</v>
      </c>
      <c r="D62" s="17">
        <f>COUNT('Verse Numbers'!AD15)</f>
        <v>1</v>
      </c>
      <c r="E62" s="17">
        <f>SUM('Verse Numbers'!AD15)</f>
        <v>25</v>
      </c>
      <c r="F62" s="20">
        <f>E62/D62</f>
        <v>25</v>
      </c>
      <c r="G62" s="17">
        <v>1</v>
      </c>
      <c r="H62" s="17">
        <v>25</v>
      </c>
      <c r="I62" s="21" t="str">
        <f>IF(D62=G62,"right","wrong")</f>
        <v>right</v>
      </c>
      <c r="J62" s="21" t="str">
        <f>IF(E62=H62,"right","wrong")</f>
        <v>right</v>
      </c>
    </row>
    <row r="63" spans="1:10" ht="12.75">
      <c r="A63" s="17" t="s">
        <v>160</v>
      </c>
      <c r="B63" s="17"/>
      <c r="C63" s="18" t="str">
        <f>'Verse Numbers'!AD16</f>
        <v>Heb</v>
      </c>
      <c r="D63" s="17">
        <f>COUNT('Verse Numbers'!AD17:AD29)</f>
        <v>13</v>
      </c>
      <c r="E63" s="17">
        <f>SUM('Verse Numbers'!AD17:AD29)</f>
        <v>303</v>
      </c>
      <c r="F63" s="20">
        <f>E63/D63</f>
        <v>23.307692307692307</v>
      </c>
      <c r="G63" s="17">
        <v>13</v>
      </c>
      <c r="H63" s="17">
        <v>303</v>
      </c>
      <c r="I63" s="21" t="str">
        <f>IF(D63=G63,"right","wrong")</f>
        <v>right</v>
      </c>
      <c r="J63" s="21" t="str">
        <f>IF(E63=H63,"right","wrong")</f>
        <v>right</v>
      </c>
    </row>
    <row r="64" spans="1:10" ht="12.75">
      <c r="A64" s="17" t="s">
        <v>161</v>
      </c>
      <c r="B64" s="17"/>
      <c r="C64" s="18" t="str">
        <f>'Verse Numbers'!AD30</f>
        <v>Jas</v>
      </c>
      <c r="D64" s="17">
        <f>COUNT('Verse Numbers'!AD31:AD35)</f>
        <v>5</v>
      </c>
      <c r="E64" s="17">
        <f>SUM('Verse Numbers'!AD31:AD35)</f>
        <v>108</v>
      </c>
      <c r="F64" s="20">
        <f>E64/D64</f>
        <v>21.6</v>
      </c>
      <c r="G64" s="17">
        <v>5</v>
      </c>
      <c r="H64" s="17">
        <v>108</v>
      </c>
      <c r="I64" s="21" t="str">
        <f>IF(D64=G64,"right","wrong")</f>
        <v>right</v>
      </c>
      <c r="J64" s="21" t="str">
        <f>IF(E64=H64,"right","wrong")</f>
        <v>right</v>
      </c>
    </row>
    <row r="65" spans="1:10" ht="12.75">
      <c r="A65" s="17" t="s">
        <v>162</v>
      </c>
      <c r="B65" s="17"/>
      <c r="C65" s="18" t="str">
        <f>'Verse Numbers'!AD37</f>
        <v>1Pe</v>
      </c>
      <c r="D65" s="17">
        <f>COUNT('Verse Numbers'!AD38:AD41)+COUNT('Verse Numbers'!AE1)</f>
        <v>5</v>
      </c>
      <c r="E65" s="17">
        <f>SUM('Verse Numbers'!AD38:AD41)+SUM('Verse Numbers'!AE1)</f>
        <v>105</v>
      </c>
      <c r="F65" s="20">
        <f>E65/D65</f>
        <v>21</v>
      </c>
      <c r="G65" s="17">
        <v>5</v>
      </c>
      <c r="H65" s="17">
        <v>105</v>
      </c>
      <c r="I65" s="21" t="str">
        <f>IF(D65=G65,"right","wrong")</f>
        <v>right</v>
      </c>
      <c r="J65" s="21" t="str">
        <f>IF(E65=H65,"right","wrong")</f>
        <v>right</v>
      </c>
    </row>
    <row r="66" spans="1:10" ht="12.75">
      <c r="A66" s="17" t="s">
        <v>163</v>
      </c>
      <c r="B66" s="17"/>
      <c r="C66" s="18" t="str">
        <f>'Verse Numbers'!AE2</f>
        <v>2Pe</v>
      </c>
      <c r="D66" s="17">
        <f>COUNT('Verse Numbers'!AE3:AE5)</f>
        <v>3</v>
      </c>
      <c r="E66" s="17">
        <f>SUM('Verse Numbers'!AE3:AE5)</f>
        <v>61</v>
      </c>
      <c r="F66" s="20">
        <f>E66/D66</f>
        <v>20.333333333333332</v>
      </c>
      <c r="G66" s="17">
        <v>3</v>
      </c>
      <c r="H66" s="17">
        <v>61</v>
      </c>
      <c r="I66" s="21" t="str">
        <f>IF(D66=G66,"right","wrong")</f>
        <v>right</v>
      </c>
      <c r="J66" s="21" t="str">
        <f>IF(E66=H66,"right","wrong")</f>
        <v>right</v>
      </c>
    </row>
    <row r="67" spans="1:10" ht="12.75">
      <c r="A67" s="17" t="s">
        <v>164</v>
      </c>
      <c r="B67" s="17"/>
      <c r="C67" s="18" t="str">
        <f>'Verse Numbers'!AE7</f>
        <v>1Jo</v>
      </c>
      <c r="D67" s="17">
        <f>COUNT('Verse Numbers'!AE8:AE12)</f>
        <v>5</v>
      </c>
      <c r="E67" s="17">
        <f>SUM('Verse Numbers'!AE8:AE12)</f>
        <v>105</v>
      </c>
      <c r="F67" s="20">
        <f>E67/D67</f>
        <v>21</v>
      </c>
      <c r="G67" s="17">
        <v>5</v>
      </c>
      <c r="H67" s="17">
        <v>105</v>
      </c>
      <c r="I67" s="21" t="str">
        <f>IF(D67=G67,"right","wrong")</f>
        <v>right</v>
      </c>
      <c r="J67" s="21" t="str">
        <f>IF(E67=H67,"right","wrong")</f>
        <v>right</v>
      </c>
    </row>
    <row r="68" spans="1:10" ht="12.75">
      <c r="A68" s="17" t="s">
        <v>165</v>
      </c>
      <c r="B68" s="17"/>
      <c r="C68" s="18" t="str">
        <f>'Verse Numbers'!AE13</f>
        <v>2Jo</v>
      </c>
      <c r="D68" s="17">
        <f>COUNT('Verse Numbers'!AE14)</f>
        <v>1</v>
      </c>
      <c r="E68" s="17">
        <f>SUM('Verse Numbers'!AE14)</f>
        <v>13</v>
      </c>
      <c r="F68" s="20">
        <f>E68/D68</f>
        <v>13</v>
      </c>
      <c r="G68" s="17">
        <v>1</v>
      </c>
      <c r="H68" s="17">
        <v>13</v>
      </c>
      <c r="I68" s="21" t="str">
        <f>IF(D68=G68,"right","wrong")</f>
        <v>right</v>
      </c>
      <c r="J68" s="21" t="str">
        <f>IF(E68=H68,"right","wrong")</f>
        <v>right</v>
      </c>
    </row>
    <row r="69" spans="1:10" ht="12.75">
      <c r="A69" s="17" t="s">
        <v>166</v>
      </c>
      <c r="B69" s="17"/>
      <c r="C69" s="18" t="str">
        <f>'Verse Numbers'!AE15</f>
        <v>3Jo</v>
      </c>
      <c r="D69" s="17">
        <f>COUNT('Verse Numbers'!AE16)</f>
        <v>1</v>
      </c>
      <c r="E69" s="17">
        <f>SUM('Verse Numbers'!AE16)</f>
        <v>15</v>
      </c>
      <c r="F69" s="20">
        <f>E69/D69</f>
        <v>15</v>
      </c>
      <c r="G69" s="17">
        <v>1</v>
      </c>
      <c r="H69" s="17">
        <v>15</v>
      </c>
      <c r="I69" s="21" t="str">
        <f>IF(D69=G69,"right","wrong")</f>
        <v>right</v>
      </c>
      <c r="J69" s="21" t="str">
        <f>IF(E69=H69,"right","wrong")</f>
        <v>right</v>
      </c>
    </row>
    <row r="70" spans="1:10" ht="12.75">
      <c r="A70" s="17" t="s">
        <v>41</v>
      </c>
      <c r="B70" s="17"/>
      <c r="C70" s="18" t="str">
        <f>'Verse Numbers'!AE17</f>
        <v>Jude</v>
      </c>
      <c r="D70" s="17">
        <f>COUNT('Verse Numbers'!AE18)</f>
        <v>1</v>
      </c>
      <c r="E70" s="17">
        <f>SUM('Verse Numbers'!AE18)</f>
        <v>25</v>
      </c>
      <c r="F70" s="20">
        <f>E70/D70</f>
        <v>25</v>
      </c>
      <c r="G70" s="17">
        <v>1</v>
      </c>
      <c r="H70" s="17">
        <v>25</v>
      </c>
      <c r="I70" s="21" t="str">
        <f>IF(D70=G70,"right","wrong")</f>
        <v>right</v>
      </c>
      <c r="J70" s="21" t="str">
        <f>IF(E70=H70,"right","wrong")</f>
        <v>right</v>
      </c>
    </row>
    <row r="71" spans="1:10" ht="12.75">
      <c r="A71" s="17" t="s">
        <v>167</v>
      </c>
      <c r="B71" s="17"/>
      <c r="C71" s="18" t="str">
        <f>'Verse Numbers'!AE19</f>
        <v>Re</v>
      </c>
      <c r="D71" s="17">
        <f>COUNT('Verse Numbers'!AE20:AE41)</f>
        <v>22</v>
      </c>
      <c r="E71" s="17">
        <f>SUM('Verse Numbers'!AE20:AE41)</f>
        <v>405</v>
      </c>
      <c r="F71" s="20">
        <f>E71/D71</f>
        <v>18.40909090909091</v>
      </c>
      <c r="G71" s="17">
        <v>22</v>
      </c>
      <c r="H71" s="17">
        <v>405</v>
      </c>
      <c r="I71" s="21" t="str">
        <f>IF(D71=G71,"right","wrong")</f>
        <v>right</v>
      </c>
      <c r="J71" s="21" t="str">
        <f>IF(E71=H71,"right","wrong")</f>
        <v>right</v>
      </c>
    </row>
    <row r="72" spans="1:10" ht="12.75">
      <c r="A72" s="16" t="s">
        <v>80</v>
      </c>
      <c r="B72" s="16" t="s">
        <v>81</v>
      </c>
      <c r="C72" s="16" t="s">
        <v>82</v>
      </c>
      <c r="D72" s="16" t="s">
        <v>83</v>
      </c>
      <c r="E72" s="16" t="s">
        <v>84</v>
      </c>
      <c r="F72" s="16" t="s">
        <v>85</v>
      </c>
      <c r="G72" s="16" t="s">
        <v>86</v>
      </c>
      <c r="H72" s="16" t="s">
        <v>87</v>
      </c>
      <c r="I72" s="16" t="s">
        <v>88</v>
      </c>
      <c r="J72" s="16" t="s">
        <v>89</v>
      </c>
    </row>
    <row r="73" spans="1:10" ht="12.75">
      <c r="A73" s="17" t="s">
        <v>168</v>
      </c>
      <c r="B73" s="18" t="str">
        <f>'Verse Numbers'!A2</f>
        <v>MO</v>
      </c>
      <c r="C73" s="19">
        <f>COUNTA(C2:C6)</f>
        <v>5</v>
      </c>
      <c r="D73" s="19">
        <f>SUM(D2:D6)</f>
        <v>187</v>
      </c>
      <c r="E73" s="19">
        <f>SUM(E2:E6)</f>
        <v>5852</v>
      </c>
      <c r="F73" s="20">
        <f>E73/D73</f>
        <v>31.294117647058822</v>
      </c>
      <c r="G73" s="20">
        <v>37.4</v>
      </c>
      <c r="H73" s="20">
        <v>1170.4</v>
      </c>
      <c r="I73" s="21" t="str">
        <f>IF(D73=ROUND(C73*G73,0),"right","wrong")</f>
        <v>right</v>
      </c>
      <c r="J73" s="21" t="str">
        <f>IF(E73=ROUND(C73*H73,0),"right","wrong")</f>
        <v>right</v>
      </c>
    </row>
    <row r="74" spans="1:10" ht="12.75">
      <c r="A74" s="17" t="s">
        <v>169</v>
      </c>
      <c r="B74" s="18" t="str">
        <f>'Verse Numbers'!G2</f>
        <v>SA</v>
      </c>
      <c r="C74" s="19">
        <f>COUNTA(C10:C11)</f>
        <v>2</v>
      </c>
      <c r="D74" s="19">
        <f>SUM(D10:D11)</f>
        <v>55</v>
      </c>
      <c r="E74" s="19">
        <f>SUM(E10:E11)</f>
        <v>1506</v>
      </c>
      <c r="F74" s="20">
        <f>E74/D74</f>
        <v>27.381818181818183</v>
      </c>
      <c r="G74" s="20">
        <v>27.5</v>
      </c>
      <c r="H74" s="20">
        <v>753</v>
      </c>
      <c r="I74" s="21" t="str">
        <f>IF(D74=ROUND(C74*G74,0),"right","wrong")</f>
        <v>right</v>
      </c>
      <c r="J74" s="21" t="str">
        <f>IF(E74=ROUND(C74*H74,0),"right","wrong")</f>
        <v>right</v>
      </c>
    </row>
    <row r="75" spans="1:10" ht="12.75">
      <c r="A75" s="17" t="s">
        <v>100</v>
      </c>
      <c r="B75" s="18" t="str">
        <f>'Verse Numbers'!H19</f>
        <v>KI</v>
      </c>
      <c r="C75" s="19">
        <f>COUNTA(C12:C13)</f>
        <v>2</v>
      </c>
      <c r="D75" s="19">
        <f>SUM(D12:D13)</f>
        <v>47</v>
      </c>
      <c r="E75" s="19">
        <f>SUM(E12:E13)</f>
        <v>1536</v>
      </c>
      <c r="F75" s="20">
        <f>E75/D75</f>
        <v>32.680851063829785</v>
      </c>
      <c r="G75" s="20">
        <v>23.5</v>
      </c>
      <c r="H75" s="20">
        <v>768</v>
      </c>
      <c r="I75" s="21" t="str">
        <f>IF(D75=ROUND(C75*G75,0),"right","wrong")</f>
        <v>right</v>
      </c>
      <c r="J75" s="21" t="str">
        <f>IF(E75=ROUND(C75*H75,0),"right","wrong")</f>
        <v>right</v>
      </c>
    </row>
    <row r="76" spans="1:10" ht="12.75">
      <c r="A76" s="17" t="s">
        <v>170</v>
      </c>
      <c r="B76" s="18" t="str">
        <f>'Verse Numbers'!I28</f>
        <v>CH</v>
      </c>
      <c r="C76" s="19">
        <f>COUNTA(C14:C15)</f>
        <v>2</v>
      </c>
      <c r="D76" s="19">
        <f>SUM(D14:D15)</f>
        <v>66</v>
      </c>
      <c r="E76" s="19">
        <f>SUM(E14:E15)</f>
        <v>1764</v>
      </c>
      <c r="F76" s="20">
        <f>E76/D76</f>
        <v>26.727272727272727</v>
      </c>
      <c r="G76" s="20">
        <v>33</v>
      </c>
      <c r="H76" s="20">
        <v>882</v>
      </c>
      <c r="I76" s="21" t="str">
        <f>IF(D76=ROUND(C76*G76,0),"right","wrong")</f>
        <v>right</v>
      </c>
      <c r="J76" s="21" t="str">
        <f>IF(E76=ROUND(C76*H76,0),"right","wrong")</f>
        <v>right</v>
      </c>
    </row>
    <row r="77" spans="1:10" ht="12.75">
      <c r="A77" s="17" t="s">
        <v>171</v>
      </c>
      <c r="B77" s="18" t="str">
        <f>'Verse Numbers'!M13</f>
        <v>Ps</v>
      </c>
      <c r="C77" s="19">
        <f>COUNTA(C20:C24)</f>
        <v>5</v>
      </c>
      <c r="D77" s="19">
        <f>SUM(D20:D24)</f>
        <v>150</v>
      </c>
      <c r="E77" s="19">
        <f>SUM(E20:E24)</f>
        <v>2527</v>
      </c>
      <c r="F77" s="20">
        <f>E77/D77</f>
        <v>16.846666666666668</v>
      </c>
      <c r="G77" s="20">
        <v>30</v>
      </c>
      <c r="H77" s="20">
        <v>505.4</v>
      </c>
      <c r="I77" s="21" t="str">
        <f>IF(D77=ROUND(C77*G77,0),"right","wrong")</f>
        <v>right</v>
      </c>
      <c r="J77" s="21" t="str">
        <f>IF(E77=ROUND(C77*H77,0),"right","wrong")</f>
        <v>right</v>
      </c>
    </row>
    <row r="78" spans="1:10" ht="12.75">
      <c r="A78" s="17" t="s">
        <v>172</v>
      </c>
      <c r="B78" s="18" t="s">
        <v>173</v>
      </c>
      <c r="C78" s="17">
        <f>COUNTA(C33:C44)</f>
        <v>12</v>
      </c>
      <c r="D78" s="17">
        <f>SUM(D33:D44)</f>
        <v>68</v>
      </c>
      <c r="E78" s="17">
        <f>SUM(E33:E44)</f>
        <v>1050</v>
      </c>
      <c r="F78" s="20">
        <f>E78/D78</f>
        <v>15.441176470588236</v>
      </c>
      <c r="G78" s="20">
        <v>5.67</v>
      </c>
      <c r="H78" s="20">
        <v>87.5</v>
      </c>
      <c r="I78" s="21" t="str">
        <f>IF(D78=ROUND(C78*G78,0),"right","wrong")</f>
        <v>right</v>
      </c>
      <c r="J78" s="21" t="str">
        <f>IF(E78=ROUND(C78*H78,0),"right","wrong")</f>
        <v>right</v>
      </c>
    </row>
    <row r="79" spans="1:10" ht="12.75">
      <c r="A79" s="17" t="s">
        <v>174</v>
      </c>
      <c r="B79" s="18" t="str">
        <f>'Verse Numbers'!AB12</f>
        <v>CO</v>
      </c>
      <c r="C79" s="17">
        <f>COUNTA(C51:C52)</f>
        <v>2</v>
      </c>
      <c r="D79" s="17">
        <f>SUM(D51:D52)</f>
        <v>29</v>
      </c>
      <c r="E79" s="17">
        <f>SUM(E51:E52)</f>
        <v>693</v>
      </c>
      <c r="F79" s="20">
        <f>E79/D79</f>
        <v>23.896551724137932</v>
      </c>
      <c r="G79" s="20">
        <v>14.5</v>
      </c>
      <c r="H79" s="20">
        <v>346.5</v>
      </c>
      <c r="I79" s="21" t="str">
        <f>IF(D79=ROUND(C79*G79,0),"right","wrong")</f>
        <v>right</v>
      </c>
      <c r="J79" s="21" t="str">
        <f>IF(E79=ROUND(C79*H79,0),"right","wrong")</f>
        <v>right</v>
      </c>
    </row>
    <row r="80" spans="1:10" ht="12.75">
      <c r="A80" s="17" t="s">
        <v>175</v>
      </c>
      <c r="B80" s="18" t="str">
        <f>'Verse Numbers'!AC27</f>
        <v>TH</v>
      </c>
      <c r="C80" s="17">
        <f>COUNTA(C57:C58)</f>
        <v>2</v>
      </c>
      <c r="D80" s="17">
        <f>SUM(D57:D58)</f>
        <v>8</v>
      </c>
      <c r="E80" s="17">
        <f>SUM(E57:E58)</f>
        <v>136</v>
      </c>
      <c r="F80" s="20">
        <f>E80/D80</f>
        <v>17</v>
      </c>
      <c r="G80" s="20">
        <v>4</v>
      </c>
      <c r="H80" s="20">
        <v>68</v>
      </c>
      <c r="I80" s="21" t="str">
        <f>IF(D80=ROUND(C80*G80,0),"right","wrong")</f>
        <v>right</v>
      </c>
      <c r="J80" s="21" t="str">
        <f>IF(E80=ROUND(C80*H80,0),"right","wrong")</f>
        <v>right</v>
      </c>
    </row>
    <row r="81" spans="1:10" ht="12.75">
      <c r="A81" s="17" t="s">
        <v>176</v>
      </c>
      <c r="B81" s="18" t="str">
        <f>'Verse Numbers'!AC38</f>
        <v>TI</v>
      </c>
      <c r="C81" s="17">
        <f>COUNTA(C59:C60)</f>
        <v>2</v>
      </c>
      <c r="D81" s="17">
        <f>SUM(D59:D60)</f>
        <v>10</v>
      </c>
      <c r="E81" s="17">
        <f>SUM(E59:E60)</f>
        <v>196</v>
      </c>
      <c r="F81" s="20">
        <f>E81/D81</f>
        <v>19.6</v>
      </c>
      <c r="G81" s="20">
        <v>5</v>
      </c>
      <c r="H81" s="20">
        <v>98</v>
      </c>
      <c r="I81" s="21" t="str">
        <f>IF(D81=ROUND(C81*G81,0),"right","wrong")</f>
        <v>right</v>
      </c>
      <c r="J81" s="21" t="str">
        <f>IF(E81=ROUND(C81*H81,0),"right","wrong")</f>
        <v>right</v>
      </c>
    </row>
    <row r="82" spans="1:10" ht="12.75">
      <c r="A82" s="17" t="s">
        <v>177</v>
      </c>
      <c r="B82" s="18" t="str">
        <f>'Verse Numbers'!AD36</f>
        <v>PE</v>
      </c>
      <c r="C82" s="17">
        <f>COUNTA(C65:C66)</f>
        <v>2</v>
      </c>
      <c r="D82" s="17">
        <f>SUM(D65:D66)</f>
        <v>8</v>
      </c>
      <c r="E82" s="17">
        <f>SUM(E65:E66)</f>
        <v>166</v>
      </c>
      <c r="F82" s="20">
        <f>E82/D82</f>
        <v>20.75</v>
      </c>
      <c r="G82" s="20">
        <v>4</v>
      </c>
      <c r="H82" s="20">
        <v>83</v>
      </c>
      <c r="I82" s="21" t="str">
        <f>IF(D82=ROUND(C82*G82,0),"right","wrong")</f>
        <v>right</v>
      </c>
      <c r="J82" s="21" t="str">
        <f>IF(E82=ROUND(C82*H82,0),"right","wrong")</f>
        <v>right</v>
      </c>
    </row>
    <row r="83" spans="1:10" ht="12.75">
      <c r="A83" s="17" t="s">
        <v>178</v>
      </c>
      <c r="B83" s="18" t="str">
        <f>'Verse Numbers'!AE6</f>
        <v>JO</v>
      </c>
      <c r="C83" s="17">
        <f>COUNTA(C67:C69)</f>
        <v>3</v>
      </c>
      <c r="D83" s="17">
        <f>SUM(D67:D69)</f>
        <v>7</v>
      </c>
      <c r="E83" s="17">
        <f>SUM(E67:E69)</f>
        <v>133</v>
      </c>
      <c r="F83" s="20">
        <f>E83/D83</f>
        <v>19</v>
      </c>
      <c r="G83" s="20">
        <v>2.33</v>
      </c>
      <c r="H83" s="20">
        <v>44.33</v>
      </c>
      <c r="I83" s="21" t="str">
        <f>IF(D83=ROUND(C83*G83,0),"right","wrong")</f>
        <v>right</v>
      </c>
      <c r="J83" s="21" t="str">
        <f>IF(E83=ROUND(C83*H83,0),"right","wrong")</f>
        <v>right</v>
      </c>
    </row>
    <row r="84" spans="1:10" ht="12.75">
      <c r="A84" s="16" t="s">
        <v>80</v>
      </c>
      <c r="B84" s="16" t="s">
        <v>81</v>
      </c>
      <c r="C84" s="16" t="s">
        <v>82</v>
      </c>
      <c r="D84" s="16" t="s">
        <v>83</v>
      </c>
      <c r="E84" s="16" t="s">
        <v>84</v>
      </c>
      <c r="F84" s="16" t="s">
        <v>85</v>
      </c>
      <c r="G84" s="16" t="s">
        <v>86</v>
      </c>
      <c r="H84" s="16" t="s">
        <v>87</v>
      </c>
      <c r="I84" s="16" t="s">
        <v>88</v>
      </c>
      <c r="J84" s="16" t="s">
        <v>89</v>
      </c>
    </row>
    <row r="85" spans="1:10" ht="12.75">
      <c r="A85" s="17" t="s">
        <v>179</v>
      </c>
      <c r="B85" s="18" t="s">
        <v>180</v>
      </c>
      <c r="C85" s="17">
        <f>SUM(C86:C89)</f>
        <v>39</v>
      </c>
      <c r="D85" s="17">
        <f>SUM(D86:D89)</f>
        <v>931</v>
      </c>
      <c r="E85" s="17">
        <f>SUM(E86:E89)</f>
        <v>23213</v>
      </c>
      <c r="F85" s="20">
        <f>E85/D85</f>
        <v>24.933404940923737</v>
      </c>
      <c r="G85" s="20">
        <v>23.87</v>
      </c>
      <c r="H85" s="20">
        <v>595.21</v>
      </c>
      <c r="I85" s="21" t="str">
        <f>IF(D85=ROUND(C85*G85,0),"right","wrong")</f>
        <v>right</v>
      </c>
      <c r="J85" s="21" t="str">
        <f>IF(E85=ROUND(C85*H85,0),"right","wrong")</f>
        <v>right</v>
      </c>
    </row>
    <row r="86" spans="1:10" ht="12.75">
      <c r="A86" s="17" t="s">
        <v>181</v>
      </c>
      <c r="B86" s="18" t="str">
        <f>'Verse Numbers'!A1</f>
        <v>HB</v>
      </c>
      <c r="C86" s="19">
        <f>COUNTA(C2:C9)</f>
        <v>8</v>
      </c>
      <c r="D86" s="17">
        <f>SUM(D2:D9)</f>
        <v>236</v>
      </c>
      <c r="E86" s="17">
        <f>SUM(E2:E9)</f>
        <v>7213</v>
      </c>
      <c r="F86" s="20">
        <f>E86/D86</f>
        <v>30.5635593220339</v>
      </c>
      <c r="G86" s="20">
        <v>29.5</v>
      </c>
      <c r="H86" s="20">
        <v>901.63</v>
      </c>
      <c r="I86" s="21" t="str">
        <f>IF(D86=ROUND(C86*G86,0),"right","wrong")</f>
        <v>right</v>
      </c>
      <c r="J86" s="21" t="str">
        <f>IF(E86=ROUND(C86*H86,0),"right","wrong")</f>
        <v>right</v>
      </c>
    </row>
    <row r="87" spans="1:10" ht="12.75">
      <c r="A87" s="17" t="s">
        <v>182</v>
      </c>
      <c r="B87" s="18" t="str">
        <f>'Verse Numbers'!G1</f>
        <v>KB</v>
      </c>
      <c r="C87" s="19">
        <f>COUNTA(C10:C18)</f>
        <v>9</v>
      </c>
      <c r="D87" s="19">
        <f>SUM(D10:D18)</f>
        <v>201</v>
      </c>
      <c r="E87" s="19">
        <f>SUM(E10:E18)</f>
        <v>5659</v>
      </c>
      <c r="F87" s="20">
        <f>E87/D87</f>
        <v>28.154228855721392</v>
      </c>
      <c r="G87" s="20">
        <v>22.33</v>
      </c>
      <c r="H87" s="20">
        <v>628.78</v>
      </c>
      <c r="I87" s="21" t="str">
        <f>IF(D87=ROUND(C87*G87,0),"right","wrong")</f>
        <v>right</v>
      </c>
      <c r="J87" s="21" t="str">
        <f>IF(E87=ROUND(C87*H87,0),"right","wrong")</f>
        <v>right</v>
      </c>
    </row>
    <row r="88" spans="1:10" ht="12.75">
      <c r="A88" s="17" t="s">
        <v>183</v>
      </c>
      <c r="B88" s="18" t="str">
        <f>'Verse Numbers'!L10</f>
        <v>TB</v>
      </c>
      <c r="C88" s="19">
        <f>COUNTA(C19)+COUNTA(B77)+COUNTA(C25:C27)</f>
        <v>5</v>
      </c>
      <c r="D88" s="17">
        <f>SUM(D19:D27)</f>
        <v>243</v>
      </c>
      <c r="E88" s="17">
        <f>SUM(E19:E27)</f>
        <v>4851</v>
      </c>
      <c r="F88" s="20">
        <f>E88/D88</f>
        <v>19.962962962962962</v>
      </c>
      <c r="G88" s="20">
        <v>48.6</v>
      </c>
      <c r="H88" s="20">
        <v>970.2</v>
      </c>
      <c r="I88" s="21" t="str">
        <f>IF(D88=ROUND(C88*G88,0),"right","wrong")</f>
        <v>right</v>
      </c>
      <c r="J88" s="21" t="str">
        <f>IF(E88=ROUND(C88*H88,0),"right","wrong")</f>
        <v>right</v>
      </c>
    </row>
    <row r="89" spans="1:10" ht="12.75">
      <c r="A89" s="17" t="s">
        <v>184</v>
      </c>
      <c r="B89" s="18" t="str">
        <f>'Verse Numbers'!R13</f>
        <v>PB</v>
      </c>
      <c r="C89" s="17">
        <f>COUNTA(C28:C44)</f>
        <v>17</v>
      </c>
      <c r="D89" s="17">
        <f>SUM(D28:D44)</f>
        <v>251</v>
      </c>
      <c r="E89" s="17">
        <f>SUM(E28:E44)</f>
        <v>5490</v>
      </c>
      <c r="F89" s="20">
        <f>E89/D89</f>
        <v>21.872509960159363</v>
      </c>
      <c r="G89" s="20">
        <v>14.76</v>
      </c>
      <c r="H89" s="20">
        <v>322.94</v>
      </c>
      <c r="I89" s="21" t="str">
        <f>IF(D89=ROUND(C89*G89,0),"right","wrong")</f>
        <v>right</v>
      </c>
      <c r="J89" s="21" t="str">
        <f>IF(E89=ROUND(C89*H89,0),"right","wrong")</f>
        <v>right</v>
      </c>
    </row>
    <row r="90" spans="1:10" ht="12.75">
      <c r="A90" s="17" t="s">
        <v>142</v>
      </c>
      <c r="B90" s="18" t="str">
        <f>'Verse Numbers'!X36</f>
        <v>NT</v>
      </c>
      <c r="C90" s="17">
        <f>COUNTA(C45:C71)</f>
        <v>27</v>
      </c>
      <c r="D90" s="17">
        <f>SUM(D45:D71)</f>
        <v>260</v>
      </c>
      <c r="E90" s="17">
        <f>SUM(E45:E71)</f>
        <v>7956</v>
      </c>
      <c r="F90" s="20">
        <f>E90/D90</f>
        <v>30.6</v>
      </c>
      <c r="G90" s="20">
        <v>9.63</v>
      </c>
      <c r="H90" s="20">
        <v>294.67</v>
      </c>
      <c r="I90" s="21" t="str">
        <f>IF(D90=ROUND(C90*G90,0),"right","wrong")</f>
        <v>right</v>
      </c>
      <c r="J90" s="21" t="str">
        <f>IF(E90=ROUND(C90*H90,0),"right","wrong")</f>
        <v>right</v>
      </c>
    </row>
    <row r="91" spans="1:10" ht="12.75">
      <c r="A91" s="17" t="s">
        <v>185</v>
      </c>
      <c r="B91" s="18" t="s">
        <v>186</v>
      </c>
      <c r="C91" s="17">
        <f>SUM(C86:C90)</f>
        <v>66</v>
      </c>
      <c r="D91" s="17">
        <f>SUM(D86:D90)</f>
        <v>1191</v>
      </c>
      <c r="E91" s="17">
        <f>SUM(E86:E90)</f>
        <v>31169</v>
      </c>
      <c r="F91" s="20">
        <f>E91/D91</f>
        <v>26.170445004198154</v>
      </c>
      <c r="G91" s="20">
        <v>18.05</v>
      </c>
      <c r="H91" s="20">
        <v>472.26</v>
      </c>
      <c r="I91" s="21" t="str">
        <f>IF(D91=ROUND(C91*G91,0),"right","wrong")</f>
        <v>right</v>
      </c>
      <c r="J91" s="21" t="str">
        <f>IF(E91=ROUND(C91*H91,0),"right","wrong")</f>
        <v>right</v>
      </c>
    </row>
    <row r="92" spans="1:10" ht="12.75">
      <c r="A92" s="16" t="s">
        <v>187</v>
      </c>
      <c r="B92" s="17">
        <f>COUNTA(C2:C71)+COUNTA(B73:B83)+COUNTA(B85:B91)+SUM(D91:E91)</f>
        <v>32448</v>
      </c>
      <c r="C92" s="16" t="s">
        <v>188</v>
      </c>
      <c r="D92" s="16"/>
      <c r="E92" s="17">
        <f>G92-B92</f>
        <v>320</v>
      </c>
      <c r="F92" s="16" t="s">
        <v>189</v>
      </c>
      <c r="G92" s="17">
        <f>2^15</f>
        <v>32768</v>
      </c>
      <c r="H92" s="16" t="s">
        <v>190</v>
      </c>
      <c r="I92" s="16"/>
      <c r="J92" s="16" t="s">
        <v>191</v>
      </c>
    </row>
  </sheetData>
  <sheetProtection selectLockedCells="1" selectUnlockedCells="1"/>
  <mergeCells count="2">
    <mergeCell ref="C92:D92"/>
    <mergeCell ref="H92:I92"/>
  </mergeCells>
  <printOptions/>
  <pageMargins left="1.3388888888888888" right="1.3388888888888888" top="1.136111111111111" bottom="0.7875" header="0.7875" footer="0.5118055555555555"/>
  <pageSetup fitToHeight="1" fitToWidth="1" horizontalDpi="300" verticalDpi="300" orientation="portrait" paperSize="9"/>
  <headerFooter alignWithMargins="0">
    <oddHeader>&amp;L&amp;12Printed on &amp;D&amp;C&amp;"Times New Roman,Fett"&amp;18&amp;A of the Bible Books&amp;R&amp;12Page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84"/>
  <sheetViews>
    <sheetView workbookViewId="0" topLeftCell="A1">
      <selection activeCell="A1" sqref="A1"/>
    </sheetView>
  </sheetViews>
  <sheetFormatPr defaultColWidth="13.33203125" defaultRowHeight="12.75"/>
  <cols>
    <col min="1" max="27" width="6.33203125" style="0" customWidth="1"/>
    <col min="28" max="29" width="15.83203125" style="0" customWidth="1"/>
    <col min="30" max="16384" width="12.83203125" style="0" customWidth="1"/>
  </cols>
  <sheetData>
    <row r="1" spans="1:29" ht="12.75">
      <c r="A1" s="22" t="str">
        <f>Survey!B91</f>
        <v>Bible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2"/>
      <c r="S1" s="2"/>
      <c r="T1" s="2"/>
      <c r="U1" s="2"/>
      <c r="V1" s="2"/>
      <c r="W1" s="2"/>
      <c r="X1" s="2"/>
      <c r="Y1" s="2"/>
      <c r="Z1" s="2"/>
      <c r="AA1" s="4"/>
      <c r="AB1" s="23"/>
      <c r="AC1" s="23"/>
    </row>
    <row r="2" spans="1:29" ht="12.75">
      <c r="A2" s="24" t="str">
        <f>Survey!B85</f>
        <v>OT</v>
      </c>
      <c r="P2" s="11"/>
      <c r="Q2" s="12"/>
      <c r="AA2" s="11"/>
      <c r="AB2" s="25"/>
      <c r="AC2" s="25"/>
    </row>
    <row r="3" spans="1:29" ht="12.75">
      <c r="A3" s="1" t="str">
        <f>Survey!B86</f>
        <v>HB</v>
      </c>
      <c r="P3" s="11"/>
      <c r="Q3" s="12"/>
      <c r="X3" s="26">
        <v>10</v>
      </c>
      <c r="AA3" s="11"/>
      <c r="AB3" s="25"/>
      <c r="AC3" s="25"/>
    </row>
    <row r="4" spans="1:29" ht="12.75">
      <c r="A4" s="27" t="str">
        <f>Survey!B73</f>
        <v>MO</v>
      </c>
      <c r="P4" s="11"/>
      <c r="Q4" s="12"/>
      <c r="T4" s="26">
        <v>5</v>
      </c>
      <c r="AA4" s="11"/>
      <c r="AB4" s="28">
        <v>1000</v>
      </c>
      <c r="AC4" s="28">
        <v>2000</v>
      </c>
    </row>
    <row r="5" spans="1:29" ht="12.75">
      <c r="A5" s="29" t="str">
        <f>Survey!C2</f>
        <v>Ge</v>
      </c>
      <c r="D5" s="26">
        <v>8</v>
      </c>
      <c r="P5" s="11"/>
      <c r="Q5" s="12"/>
      <c r="AA5" s="11"/>
      <c r="AB5" s="23"/>
      <c r="AC5" s="23"/>
    </row>
    <row r="6" spans="1:29" ht="12.75">
      <c r="A6" s="30">
        <v>1</v>
      </c>
      <c r="P6" s="31">
        <v>32</v>
      </c>
      <c r="Q6" s="30">
        <v>4</v>
      </c>
      <c r="AA6" s="11"/>
      <c r="AB6" s="25"/>
      <c r="AC6" s="25"/>
    </row>
    <row r="7" spans="1:29" ht="12.75">
      <c r="A7" s="12"/>
      <c r="P7" s="11"/>
      <c r="Q7" s="12"/>
      <c r="AA7" s="11"/>
      <c r="AB7" s="25"/>
      <c r="AC7" s="25"/>
    </row>
    <row r="8" spans="1:29" ht="12.75">
      <c r="A8" s="12" t="s">
        <v>192</v>
      </c>
      <c r="P8" s="11"/>
      <c r="Q8" s="12"/>
      <c r="AA8" s="11"/>
      <c r="AB8" s="28">
        <v>3000</v>
      </c>
      <c r="AC8" s="28">
        <v>4000</v>
      </c>
    </row>
    <row r="9" spans="1:29" ht="12.75">
      <c r="A9" s="12" t="s">
        <v>192</v>
      </c>
      <c r="I9" s="26">
        <v>20</v>
      </c>
      <c r="P9" s="11"/>
      <c r="Q9" s="12"/>
      <c r="V9" s="26">
        <v>3</v>
      </c>
      <c r="Y9" s="26">
        <v>14</v>
      </c>
      <c r="AA9" s="11"/>
      <c r="AB9" s="23"/>
      <c r="AC9" s="23"/>
    </row>
    <row r="10" spans="1:29" ht="12.75">
      <c r="A10" s="12" t="s">
        <v>192</v>
      </c>
      <c r="P10" s="11"/>
      <c r="Q10" s="12"/>
      <c r="AA10" s="11"/>
      <c r="AB10" s="25"/>
      <c r="AC10" s="25"/>
    </row>
    <row r="11" spans="1:29" ht="12.75">
      <c r="A11" s="12" t="s">
        <v>192</v>
      </c>
      <c r="P11" s="11"/>
      <c r="Q11" s="12"/>
      <c r="AA11" s="11"/>
      <c r="AB11" s="25"/>
      <c r="AC11" s="25"/>
    </row>
    <row r="12" spans="1:29" ht="12.75">
      <c r="A12" s="12" t="s">
        <v>192</v>
      </c>
      <c r="P12" s="11"/>
      <c r="Q12" s="12"/>
      <c r="AA12" s="11"/>
      <c r="AB12" s="28">
        <v>5000</v>
      </c>
      <c r="AC12" s="28">
        <v>6000</v>
      </c>
    </row>
    <row r="13" spans="1:29" ht="12.75">
      <c r="A13" s="12" t="s">
        <v>192</v>
      </c>
      <c r="P13" s="11"/>
      <c r="Q13" s="12"/>
      <c r="W13" s="26">
        <v>7</v>
      </c>
      <c r="AA13" s="11"/>
      <c r="AB13" s="23"/>
      <c r="AC13" s="23"/>
    </row>
    <row r="14" spans="1:29" ht="12.75">
      <c r="A14" s="12" t="s">
        <v>192</v>
      </c>
      <c r="O14" s="26">
        <v>31</v>
      </c>
      <c r="P14" s="11"/>
      <c r="Q14" s="12"/>
      <c r="AA14" s="11"/>
      <c r="AB14" s="25"/>
      <c r="AC14" s="25"/>
    </row>
    <row r="15" spans="1:29" ht="12.75">
      <c r="A15" s="12" t="s">
        <v>192</v>
      </c>
      <c r="P15" s="11"/>
      <c r="Q15" s="12"/>
      <c r="X15" s="26">
        <v>11</v>
      </c>
      <c r="AA15" s="31">
        <v>21</v>
      </c>
      <c r="AB15" s="25"/>
      <c r="AC15" s="25"/>
    </row>
    <row r="16" spans="1:29" ht="12.75">
      <c r="A16" s="12" t="s">
        <v>192</v>
      </c>
      <c r="P16" s="11"/>
      <c r="Q16" s="12"/>
      <c r="Z16" s="26">
        <v>18</v>
      </c>
      <c r="AA16" s="11"/>
      <c r="AB16" s="28">
        <v>7000</v>
      </c>
      <c r="AC16" s="28">
        <v>8000</v>
      </c>
    </row>
    <row r="17" spans="1:29" ht="12.75">
      <c r="A17" s="12" t="s">
        <v>192</v>
      </c>
      <c r="F17" s="26">
        <v>13</v>
      </c>
      <c r="P17" s="11"/>
      <c r="Q17" s="12"/>
      <c r="AA17" s="11"/>
      <c r="AB17" s="23"/>
      <c r="AC17" s="23"/>
    </row>
    <row r="18" spans="1:29" ht="12.75">
      <c r="A18" s="12"/>
      <c r="P18" s="11"/>
      <c r="Q18" s="12"/>
      <c r="AA18" s="11"/>
      <c r="AB18" s="25"/>
      <c r="AC18" s="25"/>
    </row>
    <row r="19" spans="1:29" ht="12.75">
      <c r="A19" s="12"/>
      <c r="G19" s="26">
        <v>16</v>
      </c>
      <c r="P19" s="11"/>
      <c r="Q19" s="12"/>
      <c r="AA19" s="11"/>
      <c r="AB19" s="25"/>
      <c r="AC19" s="25"/>
    </row>
    <row r="20" spans="1:29" ht="12.75">
      <c r="A20" s="12"/>
      <c r="L20" s="26">
        <v>26</v>
      </c>
      <c r="P20" s="11"/>
      <c r="Q20" s="12"/>
      <c r="AA20" s="11"/>
      <c r="AB20" s="28">
        <v>9000</v>
      </c>
      <c r="AC20" s="28">
        <v>10000</v>
      </c>
    </row>
    <row r="21" spans="1:29" ht="12.75">
      <c r="A21" s="12"/>
      <c r="C21" s="26">
        <v>6</v>
      </c>
      <c r="P21" s="11"/>
      <c r="Q21" s="12"/>
      <c r="S21" s="26">
        <v>3</v>
      </c>
      <c r="U21" s="29" t="str">
        <f>Survey!C71</f>
        <v>Re</v>
      </c>
      <c r="AA21" s="11"/>
      <c r="AB21" s="23"/>
      <c r="AC21" s="23"/>
    </row>
    <row r="22" spans="1:29" ht="12.75">
      <c r="A22" s="12"/>
      <c r="P22" s="11"/>
      <c r="Q22" s="12"/>
      <c r="U22" s="26">
        <v>1</v>
      </c>
      <c r="AA22" s="11"/>
      <c r="AB22" s="25"/>
      <c r="AC22" s="25"/>
    </row>
    <row r="23" spans="1:29" ht="12.75">
      <c r="A23" s="12"/>
      <c r="P23" s="11"/>
      <c r="Q23" s="12"/>
      <c r="R23" s="32">
        <v>3</v>
      </c>
      <c r="AA23" s="11"/>
      <c r="AB23" s="25"/>
      <c r="AC23" s="25"/>
    </row>
    <row r="24" spans="1:29" ht="12.75">
      <c r="A24" s="12"/>
      <c r="J24" s="26">
        <v>23</v>
      </c>
      <c r="P24" s="11"/>
      <c r="Q24" s="12"/>
      <c r="AA24" s="11"/>
      <c r="AB24" s="28">
        <v>11000</v>
      </c>
      <c r="AC24" s="28">
        <v>12000</v>
      </c>
    </row>
    <row r="25" spans="1:29" ht="12.75">
      <c r="A25" s="12"/>
      <c r="B25" s="26">
        <v>4</v>
      </c>
      <c r="P25" s="11"/>
      <c r="Q25" s="12"/>
      <c r="AA25" s="11"/>
      <c r="AB25" s="23"/>
      <c r="AC25" s="23"/>
    </row>
    <row r="26" spans="1:29" ht="12.75">
      <c r="A26" s="12"/>
      <c r="P26" s="11"/>
      <c r="Q26" s="33">
        <v>5</v>
      </c>
      <c r="T26" s="29" t="str">
        <f>Survey!C68</f>
        <v>2Jo</v>
      </c>
      <c r="AA26" s="11"/>
      <c r="AB26" s="25"/>
      <c r="AC26" s="25"/>
    </row>
    <row r="27" spans="1:29" ht="12.75">
      <c r="A27" s="12"/>
      <c r="E27" s="26">
        <v>11</v>
      </c>
      <c r="P27" s="11"/>
      <c r="Q27" s="12"/>
      <c r="T27" s="26">
        <v>1</v>
      </c>
      <c r="AA27" s="11"/>
      <c r="AB27" s="25"/>
      <c r="AC27" s="25"/>
    </row>
    <row r="28" spans="1:29" ht="12.75">
      <c r="A28" s="12"/>
      <c r="D28" s="26">
        <v>9</v>
      </c>
      <c r="I28" s="26">
        <v>21</v>
      </c>
      <c r="P28" s="11"/>
      <c r="Q28" s="12"/>
      <c r="AA28" s="11"/>
      <c r="AB28" s="28">
        <v>13000</v>
      </c>
      <c r="AC28" s="28">
        <v>14000</v>
      </c>
    </row>
    <row r="29" spans="1:29" ht="12.75">
      <c r="A29" s="12"/>
      <c r="P29" s="11"/>
      <c r="Q29" s="12"/>
      <c r="AA29" s="11"/>
      <c r="AB29" s="23"/>
      <c r="AC29" s="23"/>
    </row>
    <row r="30" spans="1:29" ht="12.75">
      <c r="A30" s="12"/>
      <c r="P30" s="11"/>
      <c r="Q30" s="12"/>
      <c r="Y30" s="26">
        <v>15</v>
      </c>
      <c r="AA30" s="11"/>
      <c r="AB30" s="25"/>
      <c r="AC30" s="25"/>
    </row>
    <row r="31" spans="1:29" ht="12.75">
      <c r="A31" s="12"/>
      <c r="P31" s="11"/>
      <c r="Q31" s="12"/>
      <c r="W31" s="26">
        <v>8</v>
      </c>
      <c r="AA31" s="11"/>
      <c r="AB31" s="25"/>
      <c r="AC31" s="25"/>
    </row>
    <row r="32" spans="1:29" ht="12.75">
      <c r="A32" s="12"/>
      <c r="P32" s="11"/>
      <c r="Q32" s="12"/>
      <c r="V32" s="26">
        <v>4</v>
      </c>
      <c r="AA32" s="11"/>
      <c r="AB32" s="28">
        <v>15000</v>
      </c>
      <c r="AC32" s="28">
        <v>16000</v>
      </c>
    </row>
    <row r="33" spans="1:29" ht="12.75">
      <c r="A33" s="12"/>
      <c r="P33" s="11"/>
      <c r="Q33" s="12"/>
      <c r="AA33" s="11"/>
      <c r="AB33" s="23"/>
      <c r="AC33" s="23"/>
    </row>
    <row r="34" spans="1:29" ht="12.75">
      <c r="A34" s="12"/>
      <c r="H34" s="26">
        <v>19</v>
      </c>
      <c r="N34" s="26">
        <v>30</v>
      </c>
      <c r="P34" s="11"/>
      <c r="Q34" s="12"/>
      <c r="AA34" s="11"/>
      <c r="AB34" s="25"/>
      <c r="AC34" s="25"/>
    </row>
    <row r="35" spans="1:29" ht="12.75">
      <c r="A35" s="12"/>
      <c r="P35" s="11"/>
      <c r="Q35" s="12"/>
      <c r="X35" s="26">
        <v>12</v>
      </c>
      <c r="AA35" s="11"/>
      <c r="AB35" s="25"/>
      <c r="AC35" s="25"/>
    </row>
    <row r="36" spans="1:29" ht="12.75">
      <c r="A36" s="12"/>
      <c r="F36" s="26">
        <v>14</v>
      </c>
      <c r="G36" s="26">
        <v>17</v>
      </c>
      <c r="P36" s="11"/>
      <c r="Q36" s="12"/>
      <c r="AA36" s="11"/>
      <c r="AB36" s="28">
        <v>17000</v>
      </c>
      <c r="AC36" s="28">
        <v>18000</v>
      </c>
    </row>
    <row r="37" spans="1:29" ht="12.75">
      <c r="A37" s="12"/>
      <c r="P37" s="11"/>
      <c r="Q37" s="12"/>
      <c r="AA37" s="11"/>
      <c r="AB37" s="23"/>
      <c r="AC37" s="23"/>
    </row>
    <row r="38" spans="1:29" ht="12.75">
      <c r="A38" s="30">
        <v>2</v>
      </c>
      <c r="P38" s="11"/>
      <c r="Q38" s="12"/>
      <c r="AA38" s="11"/>
      <c r="AB38" s="25"/>
      <c r="AC38" s="25"/>
    </row>
    <row r="39" spans="1:29" ht="12.75">
      <c r="A39" s="12"/>
      <c r="M39" s="26">
        <v>28</v>
      </c>
      <c r="P39" s="31">
        <v>33</v>
      </c>
      <c r="Q39" s="12"/>
      <c r="Y39" s="26">
        <v>16</v>
      </c>
      <c r="AA39" s="11"/>
      <c r="AB39" s="25"/>
      <c r="AC39" s="25"/>
    </row>
    <row r="40" spans="1:29" ht="12.75">
      <c r="A40" s="12"/>
      <c r="P40" s="11"/>
      <c r="Q40" s="12"/>
      <c r="AA40" s="11"/>
      <c r="AB40" s="28">
        <v>19000</v>
      </c>
      <c r="AC40" s="28">
        <v>20000</v>
      </c>
    </row>
    <row r="41" spans="1:29" ht="12.75">
      <c r="A41" s="12"/>
      <c r="P41" s="11"/>
      <c r="Q41" s="29" t="str">
        <f>Survey!C66</f>
        <v>2Pe</v>
      </c>
      <c r="T41" s="29" t="str">
        <f>Survey!C69</f>
        <v>3Jo</v>
      </c>
      <c r="Z41" s="26">
        <v>19</v>
      </c>
      <c r="AA41" s="11"/>
      <c r="AB41" s="23"/>
      <c r="AC41" s="23"/>
    </row>
    <row r="42" spans="1:29" ht="12.75">
      <c r="A42" s="12"/>
      <c r="P42" s="11"/>
      <c r="Q42" s="30">
        <v>1</v>
      </c>
      <c r="R42" s="27" t="str">
        <f>Survey!B83</f>
        <v>JO</v>
      </c>
      <c r="T42" s="26">
        <v>1</v>
      </c>
      <c r="AA42" s="11"/>
      <c r="AB42" s="25"/>
      <c r="AC42" s="25"/>
    </row>
    <row r="43" spans="1:29" ht="12.75">
      <c r="A43" s="12"/>
      <c r="P43" s="11"/>
      <c r="Q43" s="12"/>
      <c r="R43" s="29" t="str">
        <f>Survey!C67</f>
        <v>1Jo</v>
      </c>
      <c r="U43" s="26">
        <v>2</v>
      </c>
      <c r="AA43" s="31">
        <v>22</v>
      </c>
      <c r="AB43" s="25"/>
      <c r="AC43" s="25"/>
    </row>
    <row r="44" spans="1:29" ht="12.75">
      <c r="A44" s="12"/>
      <c r="C44" s="26">
        <v>7</v>
      </c>
      <c r="P44" s="11"/>
      <c r="Q44" s="12"/>
      <c r="R44" s="26">
        <v>1</v>
      </c>
      <c r="V44" s="26">
        <v>5</v>
      </c>
      <c r="AA44" s="11"/>
      <c r="AB44" s="28">
        <v>21000</v>
      </c>
      <c r="AC44" s="28">
        <v>22000</v>
      </c>
    </row>
    <row r="45" spans="1:29" ht="12.75">
      <c r="A45" s="12"/>
      <c r="J45" s="26">
        <v>24</v>
      </c>
      <c r="P45" s="11"/>
      <c r="Q45" s="12"/>
      <c r="W45" s="26">
        <v>9</v>
      </c>
      <c r="AA45" s="11"/>
      <c r="AB45" s="23"/>
      <c r="AC45" s="23"/>
    </row>
    <row r="46" spans="1:29" ht="12.75">
      <c r="A46" s="12"/>
      <c r="P46" s="11"/>
      <c r="Q46" s="12"/>
      <c r="S46" s="26">
        <v>4</v>
      </c>
      <c r="AA46" s="11"/>
      <c r="AB46" s="25"/>
      <c r="AC46" s="25"/>
    </row>
    <row r="47" spans="1:29" ht="12.75">
      <c r="A47" s="12"/>
      <c r="P47" s="11"/>
      <c r="Q47" s="12"/>
      <c r="AA47" s="11"/>
      <c r="AB47" s="25"/>
      <c r="AC47" s="25"/>
    </row>
    <row r="48" spans="1:29" ht="12.75">
      <c r="A48" s="12"/>
      <c r="P48" s="11"/>
      <c r="Q48" s="12"/>
      <c r="AA48" s="11"/>
      <c r="AB48" s="28">
        <v>23000</v>
      </c>
      <c r="AC48" s="28">
        <v>24000</v>
      </c>
    </row>
    <row r="49" spans="1:29" ht="12.75">
      <c r="A49" s="12"/>
      <c r="K49" s="26">
        <v>25</v>
      </c>
      <c r="P49" s="11"/>
      <c r="Q49" s="12"/>
      <c r="AA49" s="11"/>
      <c r="AB49" s="23"/>
      <c r="AC49" s="23"/>
    </row>
    <row r="50" spans="1:29" ht="12.75">
      <c r="A50" s="12"/>
      <c r="P50" s="11"/>
      <c r="Q50" s="12"/>
      <c r="AA50" s="11"/>
      <c r="AB50" s="25"/>
      <c r="AC50" s="25"/>
    </row>
    <row r="51" spans="1:29" ht="12.75">
      <c r="A51" s="12"/>
      <c r="P51" s="11"/>
      <c r="Q51" s="12"/>
      <c r="AA51" s="11"/>
      <c r="AB51" s="25"/>
      <c r="AC51" s="25"/>
    </row>
    <row r="52" spans="1:29" ht="12.75">
      <c r="A52" s="12"/>
      <c r="B52" s="26">
        <v>5</v>
      </c>
      <c r="P52" s="11"/>
      <c r="Q52" s="12"/>
      <c r="AA52" s="11"/>
      <c r="AB52" s="28">
        <v>25000</v>
      </c>
      <c r="AC52" s="28">
        <v>26000</v>
      </c>
    </row>
    <row r="53" spans="1:29" ht="12.75">
      <c r="A53" s="12"/>
      <c r="P53" s="11"/>
      <c r="Q53" s="12"/>
      <c r="AA53" s="11"/>
      <c r="AB53" s="23"/>
      <c r="AC53" s="23"/>
    </row>
    <row r="54" spans="1:29" ht="12.75">
      <c r="A54" s="12"/>
      <c r="P54" s="11"/>
      <c r="Q54" s="12"/>
      <c r="X54" s="26">
        <v>13</v>
      </c>
      <c r="AA54" s="11"/>
      <c r="AB54" s="25"/>
      <c r="AC54" s="25"/>
    </row>
    <row r="55" spans="1:29" ht="12.75">
      <c r="A55" s="12"/>
      <c r="P55" s="11"/>
      <c r="Q55" s="12"/>
      <c r="R55" s="26">
        <v>2</v>
      </c>
      <c r="AA55" s="11"/>
      <c r="AB55" s="25"/>
      <c r="AC55" s="25"/>
    </row>
    <row r="56" spans="1:29" ht="12.75">
      <c r="A56" s="12"/>
      <c r="L56" s="26">
        <v>27</v>
      </c>
      <c r="P56" s="11"/>
      <c r="Q56" s="12"/>
      <c r="AA56" s="11"/>
      <c r="AB56" s="28">
        <v>27000</v>
      </c>
      <c r="AC56" s="28">
        <v>28000</v>
      </c>
    </row>
    <row r="57" spans="1:29" ht="12.75">
      <c r="A57" s="12"/>
      <c r="P57" s="11"/>
      <c r="Q57" s="12"/>
      <c r="AA57" s="11"/>
      <c r="AB57" s="23"/>
      <c r="AC57" s="23"/>
    </row>
    <row r="58" spans="1:29" ht="12.75">
      <c r="A58" s="12"/>
      <c r="D58" s="26">
        <v>10</v>
      </c>
      <c r="P58" s="11"/>
      <c r="Q58" s="12"/>
      <c r="T58" s="29" t="str">
        <f>Survey!C70</f>
        <v>Jude</v>
      </c>
      <c r="AA58" s="11"/>
      <c r="AB58" s="25"/>
      <c r="AC58" s="25"/>
    </row>
    <row r="59" spans="1:29" ht="12.75">
      <c r="A59" s="12"/>
      <c r="P59" s="11"/>
      <c r="Q59" s="12"/>
      <c r="T59" s="26">
        <v>1</v>
      </c>
      <c r="V59" s="26">
        <v>6</v>
      </c>
      <c r="AA59" s="11"/>
      <c r="AB59" s="25"/>
      <c r="AC59" s="25"/>
    </row>
    <row r="60" spans="1:29" ht="12.75">
      <c r="A60" s="12"/>
      <c r="E60" s="26">
        <v>12</v>
      </c>
      <c r="P60" s="31">
        <v>34</v>
      </c>
      <c r="Q60" s="12"/>
      <c r="AA60" s="11"/>
      <c r="AB60" s="28">
        <v>29000</v>
      </c>
      <c r="AC60" s="28">
        <v>30000</v>
      </c>
    </row>
    <row r="61" spans="1:29" ht="12.75">
      <c r="A61" s="12"/>
      <c r="F61" s="26">
        <v>15</v>
      </c>
      <c r="P61" s="11"/>
      <c r="Q61" s="12"/>
      <c r="Y61" s="26">
        <v>17</v>
      </c>
      <c r="AA61" s="11"/>
      <c r="AB61" s="23"/>
      <c r="AC61" s="23"/>
    </row>
    <row r="62" spans="1:29" ht="12.75">
      <c r="A62" s="12"/>
      <c r="M62" s="26">
        <v>29</v>
      </c>
      <c r="P62" s="11"/>
      <c r="Q62" s="12"/>
      <c r="AA62" s="11"/>
      <c r="AB62" s="25"/>
      <c r="AC62" s="25">
        <v>23213</v>
      </c>
    </row>
    <row r="63" spans="1:29" ht="12.75">
      <c r="A63" s="12"/>
      <c r="I63" s="26">
        <v>22</v>
      </c>
      <c r="P63" s="11"/>
      <c r="Q63" s="12"/>
      <c r="Z63" s="26">
        <v>20</v>
      </c>
      <c r="AA63" s="11"/>
      <c r="AB63" s="25"/>
      <c r="AC63" s="25">
        <v>7956</v>
      </c>
    </row>
    <row r="64" spans="1:29" ht="12.75">
      <c r="A64" s="34">
        <v>3</v>
      </c>
      <c r="B64" s="13"/>
      <c r="C64" s="13"/>
      <c r="D64" s="13"/>
      <c r="E64" s="13"/>
      <c r="F64" s="13"/>
      <c r="G64" s="35">
        <v>18</v>
      </c>
      <c r="H64" s="13"/>
      <c r="I64" s="13"/>
      <c r="J64" s="13"/>
      <c r="K64" s="13"/>
      <c r="L64" s="13"/>
      <c r="M64" s="13"/>
      <c r="N64" s="13"/>
      <c r="O64" s="13"/>
      <c r="P64" s="14"/>
      <c r="Q64" s="34">
        <v>2</v>
      </c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28">
        <v>31000</v>
      </c>
      <c r="AC64" s="28">
        <v>31169</v>
      </c>
    </row>
    <row r="65" spans="1:16" ht="12.75">
      <c r="A65" s="5"/>
      <c r="B65" s="2"/>
      <c r="C65" s="2"/>
      <c r="D65" s="2"/>
      <c r="E65" s="2"/>
      <c r="F65" s="2"/>
      <c r="G65" s="36">
        <v>45</v>
      </c>
      <c r="H65" s="36">
        <v>47</v>
      </c>
      <c r="I65" s="2"/>
      <c r="J65" s="2"/>
      <c r="K65" s="2"/>
      <c r="L65" s="2"/>
      <c r="M65" s="2"/>
      <c r="N65" s="2"/>
      <c r="O65" s="2"/>
      <c r="P65" s="4"/>
    </row>
    <row r="66" spans="1:16" ht="12.75">
      <c r="A66" s="12"/>
      <c r="D66" s="26">
        <v>40</v>
      </c>
      <c r="P66" s="11"/>
    </row>
    <row r="67" spans="1:16" ht="12.75">
      <c r="A67" s="12"/>
      <c r="P67" s="11"/>
    </row>
    <row r="68" spans="1:16" ht="12.75">
      <c r="A68" s="12"/>
      <c r="P68" s="11"/>
    </row>
    <row r="69" spans="1:16" ht="12.75">
      <c r="A69" s="12"/>
      <c r="P69" s="11"/>
    </row>
    <row r="70" spans="1:16" ht="12.75">
      <c r="A70" s="12"/>
      <c r="P70" s="11"/>
    </row>
    <row r="71" spans="1:16" ht="12.75">
      <c r="A71" s="12"/>
      <c r="P71" s="11"/>
    </row>
    <row r="72" spans="1:16" ht="12.75">
      <c r="A72" s="12"/>
      <c r="P72" s="31">
        <v>15</v>
      </c>
    </row>
    <row r="73" spans="1:16" ht="12.75">
      <c r="A73" s="12"/>
      <c r="P73" s="11"/>
    </row>
    <row r="74" spans="1:16" ht="12.75">
      <c r="A74" s="12"/>
      <c r="P74" s="11"/>
    </row>
    <row r="75" spans="1:16" ht="12.75">
      <c r="A75" s="12"/>
      <c r="C75" s="26">
        <v>38</v>
      </c>
      <c r="P75" s="11"/>
    </row>
    <row r="76" spans="1:16" ht="12.75">
      <c r="A76" s="12"/>
      <c r="P76" s="11"/>
    </row>
    <row r="77" spans="1:16" ht="12.75">
      <c r="A77" s="12"/>
      <c r="J77" s="26">
        <v>2</v>
      </c>
      <c r="P77" s="11"/>
    </row>
    <row r="78" spans="1:16" ht="12.75">
      <c r="A78" s="12"/>
      <c r="P78" s="11"/>
    </row>
    <row r="79" spans="1:16" ht="12.75">
      <c r="A79" s="12"/>
      <c r="P79" s="11"/>
    </row>
    <row r="80" spans="1:16" ht="12.75">
      <c r="A80" s="12"/>
      <c r="M80" s="26">
        <v>9</v>
      </c>
      <c r="P80" s="11"/>
    </row>
    <row r="81" spans="1:16" ht="12.75">
      <c r="A81" s="12"/>
      <c r="O81" s="26">
        <v>13</v>
      </c>
      <c r="P81" s="11"/>
    </row>
    <row r="82" spans="1:16" ht="12.75">
      <c r="A82" s="12"/>
      <c r="N82" s="26">
        <v>11</v>
      </c>
      <c r="P82" s="11"/>
    </row>
    <row r="83" spans="1:16" ht="12.75">
      <c r="A83" s="12"/>
      <c r="P83" s="11"/>
    </row>
    <row r="84" spans="1:16" ht="12.75">
      <c r="A84" s="12"/>
      <c r="E84" s="26">
        <v>42</v>
      </c>
      <c r="P84" s="11"/>
    </row>
    <row r="85" spans="1:16" ht="12.75">
      <c r="A85" s="12"/>
      <c r="L85" s="26">
        <v>7</v>
      </c>
      <c r="P85" s="11"/>
    </row>
    <row r="86" spans="1:16" ht="12.75">
      <c r="A86" s="12"/>
      <c r="P86" s="11"/>
    </row>
    <row r="87" spans="1:16" ht="12.75">
      <c r="A87" s="12"/>
      <c r="P87" s="11"/>
    </row>
    <row r="88" spans="1:16" ht="12.75">
      <c r="A88" s="12"/>
      <c r="P88" s="11"/>
    </row>
    <row r="89" spans="1:16" ht="12.75">
      <c r="A89" s="12"/>
      <c r="P89" s="11"/>
    </row>
    <row r="90" spans="1:16" ht="12.75">
      <c r="A90" s="12"/>
      <c r="D90" s="26">
        <v>41</v>
      </c>
      <c r="I90" s="26">
        <v>50</v>
      </c>
      <c r="P90" s="11"/>
    </row>
    <row r="91" spans="1:16" ht="12.75">
      <c r="A91" s="12"/>
      <c r="P91" s="11"/>
    </row>
    <row r="92" spans="1:16" ht="12.75">
      <c r="A92" s="30">
        <v>35</v>
      </c>
      <c r="P92" s="11"/>
    </row>
    <row r="93" spans="1:16" ht="12.75">
      <c r="A93" s="12"/>
      <c r="N93" s="26">
        <v>12</v>
      </c>
      <c r="P93" s="11"/>
    </row>
    <row r="94" spans="1:16" ht="12.75">
      <c r="A94" s="12"/>
      <c r="F94" s="26">
        <v>44</v>
      </c>
      <c r="G94" s="26">
        <v>46</v>
      </c>
      <c r="K94" s="26">
        <v>5</v>
      </c>
      <c r="P94" s="11"/>
    </row>
    <row r="95" spans="1:16" ht="12.75">
      <c r="A95" s="12"/>
      <c r="P95" s="11"/>
    </row>
    <row r="96" spans="1:16" ht="12.75">
      <c r="A96" s="12"/>
      <c r="P96" s="11"/>
    </row>
    <row r="97" spans="1:16" ht="12.75">
      <c r="A97" s="12"/>
      <c r="H97" s="26">
        <v>48</v>
      </c>
      <c r="P97" s="11"/>
    </row>
    <row r="98" spans="1:16" ht="12.75">
      <c r="A98" s="12"/>
      <c r="P98" s="11"/>
    </row>
    <row r="99" spans="1:16" ht="12.75">
      <c r="A99" s="12"/>
      <c r="P99" s="11"/>
    </row>
    <row r="100" spans="1:16" ht="12.75">
      <c r="A100" s="12"/>
      <c r="P100" s="31">
        <v>16</v>
      </c>
    </row>
    <row r="101" spans="1:16" ht="12.75">
      <c r="A101" s="12"/>
      <c r="P101" s="11"/>
    </row>
    <row r="102" spans="1:16" ht="12.75">
      <c r="A102" s="12"/>
      <c r="B102" s="26">
        <v>37</v>
      </c>
      <c r="P102" s="11"/>
    </row>
    <row r="103" spans="1:16" ht="12.75">
      <c r="A103" s="12"/>
      <c r="J103" s="26">
        <v>3</v>
      </c>
      <c r="P103" s="11"/>
    </row>
    <row r="104" spans="1:16" ht="12.75">
      <c r="A104" s="12"/>
      <c r="O104" s="26">
        <v>14</v>
      </c>
      <c r="P104" s="11"/>
    </row>
    <row r="105" spans="1:16" ht="12.75">
      <c r="A105" s="12"/>
      <c r="P105" s="11"/>
    </row>
    <row r="106" spans="1:16" ht="12.75">
      <c r="A106" s="12"/>
      <c r="C106" s="26">
        <v>39</v>
      </c>
      <c r="P106" s="11"/>
    </row>
    <row r="107" spans="1:16" ht="12.75">
      <c r="A107" s="12"/>
      <c r="P107" s="11"/>
    </row>
    <row r="108" spans="1:16" ht="12.75">
      <c r="A108" s="12"/>
      <c r="P108" s="11"/>
    </row>
    <row r="109" spans="1:16" ht="12.75">
      <c r="A109" s="12"/>
      <c r="P109" s="11"/>
    </row>
    <row r="110" spans="1:16" ht="12.75">
      <c r="A110" s="12"/>
      <c r="P110" s="11"/>
    </row>
    <row r="111" spans="1:16" ht="12.75">
      <c r="A111" s="12"/>
      <c r="L111" s="26">
        <v>8</v>
      </c>
      <c r="P111" s="11"/>
    </row>
    <row r="112" spans="1:16" ht="12.75">
      <c r="A112" s="12"/>
      <c r="P112" s="11"/>
    </row>
    <row r="113" spans="1:16" ht="12.75">
      <c r="A113" s="12"/>
      <c r="P113" s="11"/>
    </row>
    <row r="114" spans="1:16" ht="12.75">
      <c r="A114" s="12"/>
      <c r="P114" s="11"/>
    </row>
    <row r="115" spans="1:16" ht="12.75">
      <c r="A115" s="12"/>
      <c r="P115" s="11"/>
    </row>
    <row r="116" spans="1:16" ht="12.75">
      <c r="A116" s="12"/>
      <c r="M116" s="26">
        <v>10</v>
      </c>
      <c r="P116" s="11"/>
    </row>
    <row r="117" spans="1:16" ht="12.75">
      <c r="A117" s="12"/>
      <c r="I117" s="29" t="str">
        <f>Survey!C3</f>
        <v>Ex</v>
      </c>
      <c r="P117" s="11"/>
    </row>
    <row r="118" spans="1:16" ht="12.75">
      <c r="A118" s="12"/>
      <c r="I118" s="26">
        <v>1</v>
      </c>
      <c r="K118" s="26">
        <v>6</v>
      </c>
      <c r="P118" s="11"/>
    </row>
    <row r="119" spans="1:16" ht="12.75">
      <c r="A119" s="12"/>
      <c r="P119" s="11"/>
    </row>
    <row r="120" spans="1:16" ht="12.75">
      <c r="A120" s="12"/>
      <c r="H120" s="26">
        <v>49</v>
      </c>
      <c r="P120" s="11"/>
    </row>
    <row r="121" spans="1:16" ht="12.75">
      <c r="A121" s="12"/>
      <c r="P121" s="11"/>
    </row>
    <row r="122" spans="1:16" ht="12.75">
      <c r="A122" s="30">
        <v>36</v>
      </c>
      <c r="P122" s="11"/>
    </row>
    <row r="123" spans="1:16" ht="12.75">
      <c r="A123" s="12"/>
      <c r="E123" s="26">
        <v>43</v>
      </c>
      <c r="P123" s="11"/>
    </row>
    <row r="124" spans="1:16" ht="12.75">
      <c r="A124" s="12"/>
      <c r="P124" s="11"/>
    </row>
    <row r="125" spans="1:16" ht="12.75">
      <c r="A125" s="12"/>
      <c r="P125" s="11"/>
    </row>
    <row r="126" spans="1:16" ht="12.75">
      <c r="A126" s="12"/>
      <c r="J126" s="26">
        <v>4</v>
      </c>
      <c r="P126" s="11"/>
    </row>
    <row r="127" spans="1:16" ht="12.75">
      <c r="A127" s="12"/>
      <c r="P127" s="11"/>
    </row>
    <row r="128" spans="1:16" ht="12.75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/>
    </row>
    <row r="129" spans="1:16" ht="12.7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</row>
    <row r="130" spans="1:16" ht="12.75">
      <c r="A130" s="12"/>
      <c r="P130" s="11"/>
    </row>
    <row r="131" spans="1:16" ht="12.75">
      <c r="A131" s="12"/>
      <c r="I131" s="26">
        <v>33</v>
      </c>
      <c r="P131" s="11"/>
    </row>
    <row r="132" spans="1:16" ht="12.75">
      <c r="A132" s="12"/>
      <c r="P132" s="11"/>
    </row>
    <row r="133" spans="1:16" ht="12.75">
      <c r="A133" s="12"/>
      <c r="P133" s="11"/>
    </row>
    <row r="134" spans="1:16" ht="12.75">
      <c r="A134" s="12"/>
      <c r="P134" s="11"/>
    </row>
    <row r="135" spans="1:16" ht="12.75">
      <c r="A135" s="12"/>
      <c r="P135" s="11"/>
    </row>
    <row r="136" spans="1:16" ht="12.75">
      <c r="A136" s="12"/>
      <c r="L136" s="26">
        <v>39</v>
      </c>
      <c r="P136" s="11"/>
    </row>
    <row r="137" spans="1:16" ht="12.75">
      <c r="A137" s="30">
        <v>17</v>
      </c>
      <c r="O137" s="26">
        <v>6</v>
      </c>
      <c r="P137" s="11"/>
    </row>
    <row r="138" spans="1:16" ht="12.75">
      <c r="A138" s="12"/>
      <c r="F138" s="26">
        <v>28</v>
      </c>
      <c r="K138" s="26">
        <v>37</v>
      </c>
      <c r="P138" s="11"/>
    </row>
    <row r="139" spans="1:16" ht="12.75">
      <c r="A139" s="12"/>
      <c r="P139" s="11"/>
    </row>
    <row r="140" spans="1:16" ht="12.75">
      <c r="A140" s="12"/>
      <c r="H140" s="26">
        <v>31</v>
      </c>
      <c r="P140" s="11"/>
    </row>
    <row r="141" spans="1:16" ht="12.75">
      <c r="A141" s="12"/>
      <c r="P141" s="11"/>
    </row>
    <row r="142" spans="1:16" ht="12.75">
      <c r="A142" s="12"/>
      <c r="E142" s="26">
        <v>26</v>
      </c>
      <c r="P142" s="11"/>
    </row>
    <row r="143" spans="1:16" ht="12.75">
      <c r="A143" s="12"/>
      <c r="P143" s="31">
        <v>8</v>
      </c>
    </row>
    <row r="144" spans="1:16" ht="12.75">
      <c r="A144" s="12"/>
      <c r="B144" s="26">
        <v>20</v>
      </c>
      <c r="C144" s="26">
        <v>22</v>
      </c>
      <c r="P144" s="11"/>
    </row>
    <row r="145" spans="1:16" ht="12.75">
      <c r="A145" s="12"/>
      <c r="N145" s="26">
        <v>4</v>
      </c>
      <c r="P145" s="11"/>
    </row>
    <row r="146" spans="1:16" ht="12.75">
      <c r="A146" s="12"/>
      <c r="D146" s="26">
        <v>24</v>
      </c>
      <c r="P146" s="11"/>
    </row>
    <row r="147" spans="1:16" ht="12.75">
      <c r="A147" s="12"/>
      <c r="P147" s="11"/>
    </row>
    <row r="148" spans="1:16" ht="12.75">
      <c r="A148" s="12"/>
      <c r="P148" s="11"/>
    </row>
    <row r="149" spans="1:16" ht="12.75">
      <c r="A149" s="12"/>
      <c r="P149" s="11"/>
    </row>
    <row r="150" spans="1:16" ht="12.75">
      <c r="A150" s="12"/>
      <c r="P150" s="11"/>
    </row>
    <row r="151" spans="1:16" ht="12.75">
      <c r="A151" s="12"/>
      <c r="P151" s="11"/>
    </row>
    <row r="152" spans="1:16" ht="12.75">
      <c r="A152" s="12"/>
      <c r="P152" s="11"/>
    </row>
    <row r="153" spans="1:16" ht="12.75">
      <c r="A153" s="12"/>
      <c r="P153" s="11"/>
    </row>
    <row r="154" spans="1:16" ht="12.75">
      <c r="A154" s="30">
        <v>18</v>
      </c>
      <c r="P154" s="11"/>
    </row>
    <row r="155" spans="1:16" ht="12.75">
      <c r="A155" s="12"/>
      <c r="I155" s="26">
        <v>34</v>
      </c>
      <c r="M155" s="29" t="str">
        <f>Survey!C4</f>
        <v>Le</v>
      </c>
      <c r="P155" s="11"/>
    </row>
    <row r="156" spans="1:16" ht="12.75">
      <c r="A156" s="12"/>
      <c r="M156" s="26">
        <v>1</v>
      </c>
      <c r="P156" s="11"/>
    </row>
    <row r="157" spans="1:16" ht="12.75">
      <c r="A157" s="12"/>
      <c r="P157" s="11"/>
    </row>
    <row r="158" spans="1:16" ht="12.75">
      <c r="A158" s="12"/>
      <c r="P158" s="11"/>
    </row>
    <row r="159" spans="1:16" ht="12.75">
      <c r="A159" s="12"/>
      <c r="H159" s="26">
        <v>32</v>
      </c>
      <c r="P159" s="11"/>
    </row>
    <row r="160" spans="1:16" ht="12.75">
      <c r="A160" s="12"/>
      <c r="P160" s="11"/>
    </row>
    <row r="161" spans="1:16" ht="12.75">
      <c r="A161" s="12"/>
      <c r="P161" s="11"/>
    </row>
    <row r="162" spans="1:16" ht="12.75">
      <c r="A162" s="12"/>
      <c r="P162" s="11"/>
    </row>
    <row r="163" spans="1:16" ht="12.75">
      <c r="A163" s="12"/>
      <c r="J163" s="26">
        <v>36</v>
      </c>
      <c r="P163" s="11"/>
    </row>
    <row r="164" spans="1:16" ht="12.75">
      <c r="A164" s="12"/>
      <c r="P164" s="11"/>
    </row>
    <row r="165" spans="1:16" ht="12.75">
      <c r="A165" s="12"/>
      <c r="D165" s="26">
        <v>25</v>
      </c>
      <c r="G165" s="26">
        <v>30</v>
      </c>
      <c r="P165" s="11"/>
    </row>
    <row r="166" spans="1:16" ht="12.75">
      <c r="A166" s="12"/>
      <c r="P166" s="11"/>
    </row>
    <row r="167" spans="1:16" ht="12.75">
      <c r="A167" s="12"/>
      <c r="P167" s="11"/>
    </row>
    <row r="168" spans="1:16" ht="12.75">
      <c r="A168" s="12"/>
      <c r="K168" s="26">
        <v>38</v>
      </c>
      <c r="O168" s="26">
        <v>7</v>
      </c>
      <c r="P168" s="11"/>
    </row>
    <row r="169" spans="1:16" ht="12.75">
      <c r="A169" s="12"/>
      <c r="P169" s="11"/>
    </row>
    <row r="170" spans="1:16" ht="12.75">
      <c r="A170" s="12"/>
      <c r="P170" s="11"/>
    </row>
    <row r="171" spans="1:16" ht="12.75">
      <c r="A171" s="12"/>
      <c r="B171" s="26">
        <v>21</v>
      </c>
      <c r="P171" s="11"/>
    </row>
    <row r="172" spans="1:16" ht="12.75">
      <c r="A172" s="12"/>
      <c r="P172" s="11"/>
    </row>
    <row r="173" spans="1:16" ht="12.75">
      <c r="A173" s="12"/>
      <c r="P173" s="11"/>
    </row>
    <row r="174" spans="1:16" ht="12.75">
      <c r="A174" s="12"/>
      <c r="M174" s="26">
        <v>2</v>
      </c>
      <c r="P174" s="11"/>
    </row>
    <row r="175" spans="1:16" ht="12.75">
      <c r="A175" s="12"/>
      <c r="P175" s="11"/>
    </row>
    <row r="176" spans="1:16" ht="12.75">
      <c r="A176" s="12"/>
      <c r="C176" s="26">
        <v>23</v>
      </c>
      <c r="P176" s="11"/>
    </row>
    <row r="177" spans="1:16" ht="12.75">
      <c r="A177" s="12"/>
      <c r="P177" s="11"/>
    </row>
    <row r="178" spans="1:16" ht="12.75">
      <c r="A178" s="12"/>
      <c r="P178" s="11"/>
    </row>
    <row r="179" spans="1:16" ht="12.75">
      <c r="A179" s="12"/>
      <c r="P179" s="11"/>
    </row>
    <row r="180" spans="1:16" ht="12.75">
      <c r="A180" s="12"/>
      <c r="E180" s="26">
        <v>27</v>
      </c>
      <c r="L180" s="26">
        <v>40</v>
      </c>
      <c r="P180" s="31">
        <v>9</v>
      </c>
    </row>
    <row r="181" spans="1:16" ht="12.75">
      <c r="A181" s="12"/>
      <c r="N181" s="26">
        <v>5</v>
      </c>
      <c r="P181" s="11"/>
    </row>
    <row r="182" spans="1:16" ht="12.75">
      <c r="A182" s="30">
        <v>19</v>
      </c>
      <c r="F182" s="26">
        <v>29</v>
      </c>
      <c r="P182" s="11"/>
    </row>
    <row r="183" spans="1:16" ht="12.75">
      <c r="A183" s="12"/>
      <c r="P183" s="11"/>
    </row>
    <row r="184" spans="1:16" ht="12.75">
      <c r="A184" s="12"/>
      <c r="P184" s="11"/>
    </row>
    <row r="185" spans="1:16" ht="12.75">
      <c r="A185" s="12"/>
      <c r="P185" s="11"/>
    </row>
    <row r="186" spans="1:16" ht="12.75">
      <c r="A186" s="12"/>
      <c r="P186" s="11"/>
    </row>
    <row r="187" spans="1:16" ht="12.75">
      <c r="A187" s="12"/>
      <c r="P187" s="11"/>
    </row>
    <row r="188" spans="1:16" ht="12.75">
      <c r="A188" s="12"/>
      <c r="P188" s="11"/>
    </row>
    <row r="189" spans="1:16" ht="12.75">
      <c r="A189" s="12"/>
      <c r="P189" s="11"/>
    </row>
    <row r="190" spans="1:16" ht="12.75">
      <c r="A190" s="12"/>
      <c r="P190" s="11"/>
    </row>
    <row r="191" spans="1:16" ht="12.75">
      <c r="A191" s="12"/>
      <c r="I191" s="26">
        <v>35</v>
      </c>
      <c r="M191" s="26">
        <v>3</v>
      </c>
      <c r="P191" s="11"/>
    </row>
    <row r="192" spans="1:16" ht="12.75">
      <c r="A192" s="15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4"/>
    </row>
    <row r="193" spans="1:16" ht="12.7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</row>
    <row r="194" spans="1:16" ht="12.75">
      <c r="A194" s="12"/>
      <c r="P194" s="11"/>
    </row>
    <row r="195" spans="1:16" ht="12.75">
      <c r="A195" s="12"/>
      <c r="H195" s="26">
        <v>23</v>
      </c>
      <c r="P195" s="11"/>
    </row>
    <row r="196" spans="1:16" ht="12.75">
      <c r="A196" s="12"/>
      <c r="P196" s="11"/>
    </row>
    <row r="197" spans="1:16" ht="12.75">
      <c r="A197" s="12"/>
      <c r="P197" s="11"/>
    </row>
    <row r="198" spans="1:16" ht="12.75">
      <c r="A198" s="12"/>
      <c r="F198" s="26">
        <v>19</v>
      </c>
      <c r="P198" s="11"/>
    </row>
    <row r="199" spans="1:16" ht="12.75">
      <c r="A199" s="12"/>
      <c r="P199" s="11"/>
    </row>
    <row r="200" spans="1:16" ht="12.75">
      <c r="A200" s="12"/>
      <c r="G200" s="26">
        <v>21</v>
      </c>
      <c r="I200" s="26">
        <v>25</v>
      </c>
      <c r="P200" s="11"/>
    </row>
    <row r="201" spans="1:16" ht="12.75">
      <c r="A201" s="12"/>
      <c r="P201" s="11"/>
    </row>
    <row r="202" spans="1:16" ht="12.75">
      <c r="A202" s="12"/>
      <c r="L202" s="26">
        <v>2</v>
      </c>
      <c r="P202" s="11"/>
    </row>
    <row r="203" spans="1:16" ht="12.75">
      <c r="A203" s="12"/>
      <c r="P203" s="11"/>
    </row>
    <row r="204" spans="1:16" ht="12.75">
      <c r="A204" s="12"/>
      <c r="P204" s="11"/>
    </row>
    <row r="205" spans="1:16" ht="12.75">
      <c r="A205" s="30">
        <v>10</v>
      </c>
      <c r="P205" s="11"/>
    </row>
    <row r="206" spans="1:16" ht="12.75">
      <c r="A206" s="12"/>
      <c r="P206" s="11"/>
    </row>
    <row r="207" spans="1:16" ht="12.75">
      <c r="A207" s="12"/>
      <c r="O207" s="26">
        <v>7</v>
      </c>
      <c r="P207" s="11"/>
    </row>
    <row r="208" spans="1:16" ht="12.75">
      <c r="A208" s="12"/>
      <c r="P208" s="11"/>
    </row>
    <row r="209" spans="1:16" ht="12.75">
      <c r="A209" s="12"/>
      <c r="D209" s="26">
        <v>15</v>
      </c>
      <c r="P209" s="11"/>
    </row>
    <row r="210" spans="1:16" ht="12.75">
      <c r="A210" s="12"/>
      <c r="B210" s="26">
        <v>12</v>
      </c>
      <c r="K210" s="29" t="str">
        <f>Survey!C5</f>
        <v>Nu</v>
      </c>
      <c r="P210" s="11"/>
    </row>
    <row r="211" spans="1:16" ht="12.75">
      <c r="A211" s="12"/>
      <c r="K211" s="26">
        <v>1</v>
      </c>
      <c r="N211" s="26">
        <v>5</v>
      </c>
      <c r="P211" s="11"/>
    </row>
    <row r="212" spans="1:16" ht="12.75">
      <c r="A212" s="12"/>
      <c r="P212" s="11"/>
    </row>
    <row r="213" spans="1:16" ht="12.75">
      <c r="A213" s="12"/>
      <c r="P213" s="11"/>
    </row>
    <row r="214" spans="1:16" ht="12.75">
      <c r="A214" s="12"/>
      <c r="E214" s="26">
        <v>17</v>
      </c>
      <c r="P214" s="11"/>
    </row>
    <row r="215" spans="1:16" ht="12.75">
      <c r="A215" s="12"/>
      <c r="C215" s="26">
        <v>14</v>
      </c>
      <c r="P215" s="11"/>
    </row>
    <row r="216" spans="1:16" ht="12.75">
      <c r="A216" s="12"/>
      <c r="P216" s="11"/>
    </row>
    <row r="217" spans="1:16" ht="12.75">
      <c r="A217" s="12"/>
      <c r="P217" s="11"/>
    </row>
    <row r="218" spans="1:16" ht="12.75">
      <c r="A218" s="12"/>
      <c r="P218" s="11"/>
    </row>
    <row r="219" spans="1:16" ht="12.75">
      <c r="A219" s="12"/>
      <c r="B219" s="26">
        <v>13</v>
      </c>
      <c r="P219" s="11"/>
    </row>
    <row r="220" spans="1:16" ht="12.75">
      <c r="A220" s="12"/>
      <c r="P220" s="11"/>
    </row>
    <row r="221" spans="1:16" ht="12.75">
      <c r="A221" s="12"/>
      <c r="P221" s="11"/>
    </row>
    <row r="222" spans="1:16" ht="12.75">
      <c r="A222" s="12"/>
      <c r="P222" s="11"/>
    </row>
    <row r="223" spans="1:16" ht="12.75">
      <c r="A223" s="12"/>
      <c r="P223" s="11"/>
    </row>
    <row r="224" spans="1:16" ht="12.75">
      <c r="A224" s="12"/>
      <c r="P224" s="11"/>
    </row>
    <row r="225" spans="1:16" ht="12.75">
      <c r="A225" s="12"/>
      <c r="G225" s="26">
        <v>22</v>
      </c>
      <c r="M225" s="26">
        <v>4</v>
      </c>
      <c r="P225" s="11"/>
    </row>
    <row r="226" spans="1:16" ht="12.75">
      <c r="A226" s="30">
        <v>11</v>
      </c>
      <c r="P226" s="11"/>
    </row>
    <row r="227" spans="1:16" ht="12.75">
      <c r="A227" s="12"/>
      <c r="P227" s="11"/>
    </row>
    <row r="228" spans="1:16" ht="12.75">
      <c r="A228" s="12"/>
      <c r="P228" s="11"/>
    </row>
    <row r="229" spans="1:16" ht="12.75">
      <c r="A229" s="12"/>
      <c r="P229" s="11"/>
    </row>
    <row r="230" spans="1:16" ht="12.75">
      <c r="A230" s="12"/>
      <c r="P230" s="11"/>
    </row>
    <row r="231" spans="1:16" ht="12.75">
      <c r="A231" s="12"/>
      <c r="E231" s="26">
        <v>18</v>
      </c>
      <c r="P231" s="11"/>
    </row>
    <row r="232" spans="1:16" ht="12.75">
      <c r="A232" s="12"/>
      <c r="P232" s="11"/>
    </row>
    <row r="233" spans="1:16" ht="12.75">
      <c r="A233" s="12"/>
      <c r="P233" s="31">
        <v>8</v>
      </c>
    </row>
    <row r="234" spans="1:16" ht="12.75">
      <c r="A234" s="12"/>
      <c r="P234" s="11"/>
    </row>
    <row r="235" spans="1:16" ht="12.75">
      <c r="A235" s="12"/>
      <c r="P235" s="11"/>
    </row>
    <row r="236" spans="1:16" ht="12.75">
      <c r="A236" s="12"/>
      <c r="F236" s="26">
        <v>20</v>
      </c>
      <c r="P236" s="11"/>
    </row>
    <row r="237" spans="1:16" ht="12.75">
      <c r="A237" s="12"/>
      <c r="L237" s="26">
        <v>3</v>
      </c>
      <c r="P237" s="11"/>
    </row>
    <row r="238" spans="1:16" ht="12.75">
      <c r="A238" s="12"/>
      <c r="P238" s="11"/>
    </row>
    <row r="239" spans="1:16" ht="12.75">
      <c r="A239" s="12"/>
      <c r="J239" s="26">
        <v>27</v>
      </c>
      <c r="P239" s="11"/>
    </row>
    <row r="240" spans="1:16" ht="12.75">
      <c r="A240" s="12"/>
      <c r="H240" s="26">
        <v>24</v>
      </c>
      <c r="P240" s="11"/>
    </row>
    <row r="241" spans="1:16" ht="12.75">
      <c r="A241" s="12"/>
      <c r="P241" s="11"/>
    </row>
    <row r="242" spans="1:16" ht="12.75">
      <c r="A242" s="12"/>
      <c r="P242" s="11"/>
    </row>
    <row r="243" spans="1:16" ht="12.75">
      <c r="A243" s="12"/>
      <c r="D243" s="26">
        <v>16</v>
      </c>
      <c r="N243" s="26">
        <v>6</v>
      </c>
      <c r="P243" s="11"/>
    </row>
    <row r="244" spans="1:16" ht="12.75">
      <c r="A244" s="12"/>
      <c r="P244" s="11"/>
    </row>
    <row r="245" spans="1:16" ht="12.75">
      <c r="A245" s="12"/>
      <c r="P245" s="11"/>
    </row>
    <row r="246" spans="1:16" ht="12.75">
      <c r="A246" s="12"/>
      <c r="P246" s="11"/>
    </row>
    <row r="247" spans="1:16" ht="12.75">
      <c r="A247" s="12"/>
      <c r="P247" s="11"/>
    </row>
    <row r="248" spans="1:16" ht="12.75">
      <c r="A248" s="12"/>
      <c r="P248" s="11"/>
    </row>
    <row r="249" spans="1:16" ht="12.75">
      <c r="A249" s="12"/>
      <c r="P249" s="11"/>
    </row>
    <row r="250" spans="1:16" ht="12.75">
      <c r="A250" s="12"/>
      <c r="P250" s="11"/>
    </row>
    <row r="251" spans="1:16" ht="12.75">
      <c r="A251" s="12"/>
      <c r="P251" s="11"/>
    </row>
    <row r="252" spans="1:16" ht="12.75">
      <c r="A252" s="12"/>
      <c r="P252" s="11"/>
    </row>
    <row r="253" spans="1:16" ht="12.75">
      <c r="A253" s="12"/>
      <c r="P253" s="11"/>
    </row>
    <row r="254" spans="1:16" ht="12.75">
      <c r="A254" s="12"/>
      <c r="P254" s="11"/>
    </row>
    <row r="255" spans="1:16" ht="12.75">
      <c r="A255" s="12"/>
      <c r="P255" s="11"/>
    </row>
    <row r="256" spans="1:16" ht="12.75">
      <c r="A256" s="15"/>
      <c r="B256" s="13"/>
      <c r="C256" s="13"/>
      <c r="D256" s="13"/>
      <c r="E256" s="13"/>
      <c r="F256" s="13"/>
      <c r="G256" s="13"/>
      <c r="H256" s="13"/>
      <c r="I256" s="35">
        <v>26</v>
      </c>
      <c r="J256" s="13"/>
      <c r="K256" s="13"/>
      <c r="L256" s="13"/>
      <c r="M256" s="13"/>
      <c r="N256" s="13"/>
      <c r="O256" s="13"/>
      <c r="P256" s="14"/>
    </row>
    <row r="257" spans="1:16" ht="12.75">
      <c r="A257" s="5"/>
      <c r="B257" s="36">
        <v>11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</row>
    <row r="258" spans="1:16" ht="12.75">
      <c r="A258" s="12"/>
      <c r="P258" s="11"/>
    </row>
    <row r="259" spans="1:16" ht="12.75">
      <c r="A259" s="12"/>
      <c r="L259" s="26">
        <v>30</v>
      </c>
      <c r="P259" s="11"/>
    </row>
    <row r="260" spans="1:16" ht="12.75">
      <c r="A260" s="30">
        <v>9</v>
      </c>
      <c r="P260" s="11"/>
    </row>
    <row r="261" spans="1:16" ht="12.75">
      <c r="A261" s="12"/>
      <c r="P261" s="11"/>
    </row>
    <row r="262" spans="1:16" ht="12.75">
      <c r="A262" s="12"/>
      <c r="D262" s="26">
        <v>15</v>
      </c>
      <c r="P262" s="11"/>
    </row>
    <row r="263" spans="1:16" ht="12.75">
      <c r="A263" s="12"/>
      <c r="G263" s="26">
        <v>21</v>
      </c>
      <c r="P263" s="11"/>
    </row>
    <row r="264" spans="1:16" ht="12.75">
      <c r="A264" s="12"/>
      <c r="P264" s="11"/>
    </row>
    <row r="265" spans="1:16" ht="12.75">
      <c r="A265" s="12"/>
      <c r="P265" s="11"/>
    </row>
    <row r="266" spans="1:16" ht="12.75">
      <c r="A266" s="12"/>
      <c r="P266" s="11"/>
    </row>
    <row r="267" spans="1:16" ht="12.75">
      <c r="A267" s="12"/>
      <c r="P267" s="11"/>
    </row>
    <row r="268" spans="1:16" ht="12.75">
      <c r="A268" s="12"/>
      <c r="M268" s="26">
        <v>32</v>
      </c>
      <c r="P268" s="11"/>
    </row>
    <row r="269" spans="1:16" ht="12.75">
      <c r="A269" s="12"/>
      <c r="P269" s="11"/>
    </row>
    <row r="270" spans="1:16" ht="12.75">
      <c r="A270" s="12"/>
      <c r="I270" s="26">
        <v>25</v>
      </c>
      <c r="O270" s="26">
        <v>35</v>
      </c>
      <c r="P270" s="11"/>
    </row>
    <row r="271" spans="1:16" ht="12.75">
      <c r="A271" s="12"/>
      <c r="P271" s="11"/>
    </row>
    <row r="272" spans="1:16" ht="12.75">
      <c r="A272" s="12"/>
      <c r="P272" s="11"/>
    </row>
    <row r="273" spans="1:16" ht="12.75">
      <c r="A273" s="12"/>
      <c r="P273" s="11"/>
    </row>
    <row r="274" spans="1:16" ht="12.75">
      <c r="A274" s="12"/>
      <c r="F274" s="26">
        <v>19</v>
      </c>
      <c r="P274" s="11"/>
    </row>
    <row r="275" spans="1:16" ht="12.75">
      <c r="A275" s="12"/>
      <c r="P275" s="11"/>
    </row>
    <row r="276" spans="1:16" ht="12.75">
      <c r="A276" s="12"/>
      <c r="P276" s="11"/>
    </row>
    <row r="277" spans="1:16" ht="12.75">
      <c r="A277" s="12"/>
      <c r="H277" s="26">
        <v>23</v>
      </c>
      <c r="L277" s="26">
        <v>31</v>
      </c>
      <c r="P277" s="11"/>
    </row>
    <row r="278" spans="1:16" ht="12.75">
      <c r="A278" s="12"/>
      <c r="P278" s="11"/>
    </row>
    <row r="279" spans="1:16" ht="12.75">
      <c r="A279" s="12"/>
      <c r="P279" s="11"/>
    </row>
    <row r="280" spans="1:16" ht="12.75">
      <c r="A280" s="12"/>
      <c r="C280" s="26">
        <v>14</v>
      </c>
      <c r="P280" s="11"/>
    </row>
    <row r="281" spans="1:16" ht="12.75">
      <c r="A281" s="12"/>
      <c r="P281" s="11"/>
    </row>
    <row r="282" spans="1:16" ht="12.75">
      <c r="A282" s="12"/>
      <c r="P282" s="11"/>
    </row>
    <row r="283" spans="1:16" ht="12.75">
      <c r="A283" s="12"/>
      <c r="K283" s="26">
        <v>29</v>
      </c>
      <c r="P283" s="11"/>
    </row>
    <row r="284" spans="1:16" ht="12.75">
      <c r="A284" s="30">
        <v>10</v>
      </c>
      <c r="P284" s="11"/>
    </row>
    <row r="285" spans="1:16" ht="12.75">
      <c r="A285" s="12"/>
      <c r="P285" s="11"/>
    </row>
    <row r="286" spans="1:16" ht="12.75">
      <c r="A286" s="12"/>
      <c r="P286" s="11"/>
    </row>
    <row r="287" spans="1:16" ht="12.75">
      <c r="A287" s="12"/>
      <c r="P287" s="11"/>
    </row>
    <row r="288" spans="1:16" ht="12.75">
      <c r="A288" s="12"/>
      <c r="P288" s="11"/>
    </row>
    <row r="289" spans="1:16" ht="12.75">
      <c r="A289" s="12"/>
      <c r="I289" s="26">
        <v>26</v>
      </c>
      <c r="P289" s="11"/>
    </row>
    <row r="290" spans="1:16" ht="12.75">
      <c r="A290" s="12"/>
      <c r="P290" s="11"/>
    </row>
    <row r="291" spans="1:16" ht="12.75">
      <c r="A291" s="12"/>
      <c r="E291" s="26">
        <v>17</v>
      </c>
      <c r="J291" s="26">
        <v>27</v>
      </c>
      <c r="P291" s="11"/>
    </row>
    <row r="292" spans="1:16" ht="12.75">
      <c r="A292" s="12"/>
      <c r="P292" s="11"/>
    </row>
    <row r="293" spans="1:16" ht="12.75">
      <c r="A293" s="12"/>
      <c r="B293" s="26">
        <v>12</v>
      </c>
      <c r="P293" s="11"/>
    </row>
    <row r="294" spans="1:16" ht="12.75">
      <c r="A294" s="12"/>
      <c r="P294" s="11"/>
    </row>
    <row r="295" spans="1:16" ht="12.75">
      <c r="A295" s="12"/>
      <c r="P295" s="11"/>
    </row>
    <row r="296" spans="1:16" ht="12.75">
      <c r="A296" s="12"/>
      <c r="P296" s="11"/>
    </row>
    <row r="297" spans="1:16" ht="12.75">
      <c r="A297" s="12"/>
      <c r="F297" s="26">
        <v>20</v>
      </c>
      <c r="P297" s="11"/>
    </row>
    <row r="298" spans="1:16" ht="12.75">
      <c r="A298" s="12"/>
      <c r="P298" s="11"/>
    </row>
    <row r="299" spans="1:16" ht="12.75">
      <c r="A299" s="12"/>
      <c r="G299" s="26">
        <v>22</v>
      </c>
      <c r="P299" s="11"/>
    </row>
    <row r="300" spans="1:16" ht="12.75">
      <c r="A300" s="12"/>
      <c r="P300" s="11"/>
    </row>
    <row r="301" spans="1:16" ht="12.75">
      <c r="A301" s="12"/>
      <c r="P301" s="11"/>
    </row>
    <row r="302" spans="1:16" ht="12.75">
      <c r="A302" s="12"/>
      <c r="P302" s="11"/>
    </row>
    <row r="303" spans="1:16" ht="12.75">
      <c r="A303" s="12"/>
      <c r="P303" s="31">
        <v>2</v>
      </c>
    </row>
    <row r="304" spans="1:16" ht="12.75">
      <c r="A304" s="12"/>
      <c r="D304" s="26">
        <v>16</v>
      </c>
      <c r="N304" s="26">
        <v>34</v>
      </c>
      <c r="P304" s="11"/>
    </row>
    <row r="305" spans="1:16" ht="12.75">
      <c r="A305" s="12"/>
      <c r="E305" s="26">
        <v>18</v>
      </c>
      <c r="O305" s="26">
        <v>36</v>
      </c>
      <c r="P305" s="11"/>
    </row>
    <row r="306" spans="1:16" ht="12.75">
      <c r="A306" s="12"/>
      <c r="P306" s="11"/>
    </row>
    <row r="307" spans="1:16" ht="12.75">
      <c r="A307" s="12"/>
      <c r="P307" s="11"/>
    </row>
    <row r="308" spans="1:16" ht="12.75">
      <c r="A308" s="12"/>
      <c r="H308" s="26">
        <v>24</v>
      </c>
      <c r="P308" s="11"/>
    </row>
    <row r="309" spans="1:16" ht="12.75">
      <c r="A309" s="12"/>
      <c r="B309" s="26">
        <v>13</v>
      </c>
      <c r="P309" s="11"/>
    </row>
    <row r="310" spans="1:16" ht="12.75">
      <c r="A310" s="12"/>
      <c r="P310" s="11"/>
    </row>
    <row r="311" spans="1:16" ht="12.75">
      <c r="A311" s="12"/>
      <c r="M311" s="26">
        <v>33</v>
      </c>
      <c r="P311" s="11"/>
    </row>
    <row r="312" spans="1:16" ht="12.75">
      <c r="A312" s="12"/>
      <c r="P312" s="11"/>
    </row>
    <row r="313" spans="1:16" ht="12.75">
      <c r="A313" s="12"/>
      <c r="P313" s="11"/>
    </row>
    <row r="314" spans="1:16" ht="12.75">
      <c r="A314" s="12"/>
      <c r="P314" s="11"/>
    </row>
    <row r="315" spans="1:16" ht="12.75">
      <c r="A315" s="12"/>
      <c r="J315" s="26">
        <v>28</v>
      </c>
      <c r="P315" s="11"/>
    </row>
    <row r="316" spans="1:16" ht="12.75">
      <c r="A316" s="12"/>
      <c r="P316" s="11"/>
    </row>
    <row r="317" spans="1:16" ht="12.75">
      <c r="A317" s="12"/>
      <c r="P317" s="11"/>
    </row>
    <row r="318" spans="1:16" ht="12.75">
      <c r="A318" s="12"/>
      <c r="P318" s="11"/>
    </row>
    <row r="319" spans="1:16" ht="12.75">
      <c r="A319" s="12"/>
      <c r="O319" s="29" t="str">
        <f>Survey!C6</f>
        <v>De</v>
      </c>
      <c r="P319" s="11"/>
    </row>
    <row r="320" spans="1:16" ht="12.75">
      <c r="A320" s="15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35">
        <v>1</v>
      </c>
      <c r="P320" s="14"/>
    </row>
    <row r="321" spans="1:16" ht="12.7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6">
        <v>32</v>
      </c>
      <c r="O321" s="2"/>
      <c r="P321" s="4"/>
    </row>
    <row r="322" spans="1:16" ht="12.75">
      <c r="A322" s="12"/>
      <c r="P322" s="11"/>
    </row>
    <row r="323" spans="1:16" ht="12.75">
      <c r="A323" s="12"/>
      <c r="P323" s="11"/>
    </row>
    <row r="324" spans="1:16" ht="12.75">
      <c r="A324" s="12"/>
      <c r="P324" s="11"/>
    </row>
    <row r="325" spans="1:16" ht="12.75">
      <c r="A325" s="12"/>
      <c r="P325" s="11"/>
    </row>
    <row r="326" spans="1:16" ht="12.75">
      <c r="A326" s="12"/>
      <c r="E326" s="26">
        <v>11</v>
      </c>
      <c r="P326" s="11"/>
    </row>
    <row r="327" spans="1:16" ht="12.75">
      <c r="A327" s="12"/>
      <c r="C327" s="26">
        <v>6</v>
      </c>
      <c r="P327" s="11"/>
    </row>
    <row r="328" spans="1:16" ht="12.75">
      <c r="A328" s="12"/>
      <c r="F328" s="26">
        <v>13</v>
      </c>
      <c r="P328" s="11"/>
    </row>
    <row r="329" spans="1:16" ht="12.75">
      <c r="A329" s="12"/>
      <c r="P329" s="11"/>
    </row>
    <row r="330" spans="1:16" ht="12.75">
      <c r="A330" s="12"/>
      <c r="P330" s="11"/>
    </row>
    <row r="331" spans="1:16" ht="12.75">
      <c r="A331" s="12"/>
      <c r="P331" s="11"/>
    </row>
    <row r="332" spans="1:16" ht="12.75">
      <c r="A332" s="12"/>
      <c r="P332" s="11"/>
    </row>
    <row r="333" spans="1:16" ht="12.75">
      <c r="A333" s="12"/>
      <c r="M333" s="26">
        <v>30</v>
      </c>
      <c r="P333" s="11"/>
    </row>
    <row r="334" spans="1:16" ht="12.75">
      <c r="A334" s="12"/>
      <c r="P334" s="31">
        <v>3</v>
      </c>
    </row>
    <row r="335" spans="1:16" ht="12.75">
      <c r="A335" s="12"/>
      <c r="K335" s="26">
        <v>27</v>
      </c>
      <c r="P335" s="11"/>
    </row>
    <row r="336" spans="1:16" ht="12.75">
      <c r="A336" s="12"/>
      <c r="J336" s="26">
        <v>24</v>
      </c>
      <c r="P336" s="11"/>
    </row>
    <row r="337" spans="1:16" ht="12.75">
      <c r="A337" s="12"/>
      <c r="D337" s="26">
        <v>9</v>
      </c>
      <c r="G337" s="26">
        <v>16</v>
      </c>
      <c r="P337" s="11"/>
    </row>
    <row r="338" spans="1:16" ht="12.75">
      <c r="A338" s="12"/>
      <c r="P338" s="11"/>
    </row>
    <row r="339" spans="1:16" ht="12.75">
      <c r="A339" s="12"/>
      <c r="P339" s="11"/>
    </row>
    <row r="340" spans="1:16" ht="12.75">
      <c r="A340" s="12"/>
      <c r="H340" s="26">
        <v>19</v>
      </c>
      <c r="O340" s="26">
        <v>34</v>
      </c>
      <c r="P340" s="11"/>
    </row>
    <row r="341" spans="1:16" ht="12.75">
      <c r="A341" s="30">
        <v>3</v>
      </c>
      <c r="P341" s="11"/>
    </row>
    <row r="342" spans="1:16" ht="12.75">
      <c r="A342" s="12"/>
      <c r="P342" s="11"/>
    </row>
    <row r="343" spans="1:16" ht="12.75">
      <c r="A343" s="12"/>
      <c r="I343" s="26">
        <v>22</v>
      </c>
      <c r="P343" s="11"/>
    </row>
    <row r="344" spans="1:16" ht="12.75">
      <c r="A344" s="12"/>
      <c r="P344" s="11"/>
    </row>
    <row r="345" spans="1:16" ht="12.75">
      <c r="A345" s="12"/>
      <c r="P345" s="11"/>
    </row>
    <row r="346" spans="1:16" ht="12.75">
      <c r="A346" s="12"/>
      <c r="P346" s="11"/>
    </row>
    <row r="347" spans="1:16" ht="12.75">
      <c r="A347" s="12"/>
      <c r="F347" s="26">
        <v>14</v>
      </c>
      <c r="P347" s="11"/>
    </row>
    <row r="348" spans="1:16" ht="12.75">
      <c r="A348" s="12"/>
      <c r="P348" s="11"/>
    </row>
    <row r="349" spans="1:16" ht="12.75">
      <c r="A349" s="12"/>
      <c r="P349" s="11"/>
    </row>
    <row r="350" spans="1:16" ht="12.75">
      <c r="A350" s="12"/>
      <c r="P350" s="11"/>
    </row>
    <row r="351" spans="1:16" ht="12.75">
      <c r="A351" s="12"/>
      <c r="P351" s="11"/>
    </row>
    <row r="352" spans="1:16" ht="12.75">
      <c r="A352" s="12"/>
      <c r="P352" s="31">
        <v>4</v>
      </c>
    </row>
    <row r="353" spans="1:16" ht="12.75">
      <c r="A353" s="12"/>
      <c r="C353" s="26">
        <v>7</v>
      </c>
      <c r="O353" s="29" t="str">
        <f>Survey!C7</f>
        <v>Jos</v>
      </c>
      <c r="P353" s="11"/>
    </row>
    <row r="354" spans="1:16" ht="12.75">
      <c r="A354" s="12"/>
      <c r="M354" s="26">
        <v>31</v>
      </c>
      <c r="O354" s="26">
        <v>1</v>
      </c>
      <c r="P354" s="11"/>
    </row>
    <row r="355" spans="1:16" ht="12.75">
      <c r="A355" s="12"/>
      <c r="P355" s="11"/>
    </row>
    <row r="356" spans="1:16" ht="12.75">
      <c r="A356" s="12"/>
      <c r="P356" s="11"/>
    </row>
    <row r="357" spans="1:16" ht="12.75">
      <c r="A357" s="12"/>
      <c r="B357" s="26">
        <v>5</v>
      </c>
      <c r="P357" s="11"/>
    </row>
    <row r="358" spans="1:16" ht="12.75">
      <c r="A358" s="12"/>
      <c r="P358" s="11"/>
    </row>
    <row r="359" spans="1:16" ht="12.75">
      <c r="A359" s="12"/>
      <c r="E359" s="26">
        <v>12</v>
      </c>
      <c r="J359" s="26">
        <v>25</v>
      </c>
      <c r="P359" s="11"/>
    </row>
    <row r="360" spans="1:16" ht="12.75">
      <c r="A360" s="12"/>
      <c r="G360" s="26">
        <v>17</v>
      </c>
      <c r="P360" s="11"/>
    </row>
    <row r="361" spans="1:16" ht="12.75">
      <c r="A361" s="12"/>
      <c r="P361" s="11"/>
    </row>
    <row r="362" spans="1:16" ht="12.75">
      <c r="A362" s="12"/>
      <c r="H362" s="26">
        <v>20</v>
      </c>
      <c r="K362" s="26">
        <v>28</v>
      </c>
      <c r="P362" s="11"/>
    </row>
    <row r="363" spans="1:16" ht="12.75">
      <c r="A363" s="12"/>
      <c r="P363" s="11"/>
    </row>
    <row r="364" spans="1:16" ht="12.75">
      <c r="A364" s="12"/>
      <c r="P364" s="11"/>
    </row>
    <row r="365" spans="1:16" ht="12.75">
      <c r="A365" s="12"/>
      <c r="P365" s="11"/>
    </row>
    <row r="366" spans="1:16" ht="12.75">
      <c r="A366" s="12"/>
      <c r="P366" s="11"/>
    </row>
    <row r="367" spans="1:16" ht="12.75">
      <c r="A367" s="12"/>
      <c r="D367" s="26">
        <v>10</v>
      </c>
      <c r="L367" s="26">
        <v>29</v>
      </c>
      <c r="P367" s="11"/>
    </row>
    <row r="368" spans="1:16" ht="12.75">
      <c r="A368" s="12"/>
      <c r="P368" s="11"/>
    </row>
    <row r="369" spans="1:16" ht="12.75">
      <c r="A369" s="12"/>
      <c r="P369" s="11"/>
    </row>
    <row r="370" spans="1:16" ht="12.75">
      <c r="A370" s="12"/>
      <c r="P370" s="11"/>
    </row>
    <row r="371" spans="1:16" ht="12.75">
      <c r="A371" s="30">
        <v>4</v>
      </c>
      <c r="P371" s="11"/>
    </row>
    <row r="372" spans="1:16" ht="12.75">
      <c r="A372" s="12"/>
      <c r="P372" s="11"/>
    </row>
    <row r="373" spans="1:16" ht="12.75">
      <c r="A373" s="12"/>
      <c r="O373" s="26">
        <v>2</v>
      </c>
      <c r="P373" s="11"/>
    </row>
    <row r="374" spans="1:16" ht="12.75">
      <c r="A374" s="12"/>
      <c r="I374" s="26">
        <v>23</v>
      </c>
      <c r="N374" s="26">
        <v>33</v>
      </c>
      <c r="P374" s="11"/>
    </row>
    <row r="375" spans="1:16" ht="12.75">
      <c r="A375" s="12"/>
      <c r="P375" s="11"/>
    </row>
    <row r="376" spans="1:16" ht="12.75">
      <c r="A376" s="12"/>
      <c r="P376" s="11"/>
    </row>
    <row r="377" spans="1:16" ht="12.75">
      <c r="A377" s="12"/>
      <c r="F377" s="26">
        <v>15</v>
      </c>
      <c r="P377" s="31">
        <v>5</v>
      </c>
    </row>
    <row r="378" spans="1:16" ht="12.75">
      <c r="A378" s="12"/>
      <c r="P378" s="11"/>
    </row>
    <row r="379" spans="1:16" ht="12.75">
      <c r="A379" s="12"/>
      <c r="J379" s="26">
        <v>26</v>
      </c>
      <c r="P379" s="11"/>
    </row>
    <row r="380" spans="1:16" ht="12.75">
      <c r="A380" s="12"/>
      <c r="C380" s="26">
        <v>8</v>
      </c>
      <c r="P380" s="11"/>
    </row>
    <row r="381" spans="1:16" ht="12.75">
      <c r="A381" s="12"/>
      <c r="G381" s="26">
        <v>18</v>
      </c>
      <c r="P381" s="11"/>
    </row>
    <row r="382" spans="1:16" ht="12.75">
      <c r="A382" s="12"/>
      <c r="P382" s="11"/>
    </row>
    <row r="383" spans="1:16" ht="12.75">
      <c r="A383" s="12"/>
      <c r="H383" s="26">
        <v>21</v>
      </c>
      <c r="P383" s="11"/>
    </row>
    <row r="384" spans="1:16" ht="12.75">
      <c r="A384" s="1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4"/>
    </row>
    <row r="385" spans="1:16" ht="12.7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</row>
    <row r="386" spans="1:16" ht="12.75">
      <c r="A386" s="12"/>
      <c r="P386" s="11"/>
    </row>
    <row r="387" spans="1:16" ht="12.75">
      <c r="A387" s="12"/>
      <c r="L387" s="26">
        <v>5</v>
      </c>
      <c r="P387" s="11"/>
    </row>
    <row r="388" spans="1:16" ht="12.75">
      <c r="A388" s="12"/>
      <c r="D388" s="26">
        <v>12</v>
      </c>
      <c r="O388" s="26">
        <v>10</v>
      </c>
      <c r="P388" s="11"/>
    </row>
    <row r="389" spans="1:16" ht="12.75">
      <c r="A389" s="12"/>
      <c r="P389" s="11"/>
    </row>
    <row r="390" spans="1:16" ht="12.75">
      <c r="A390" s="12"/>
      <c r="P390" s="11"/>
    </row>
    <row r="391" spans="1:16" ht="12.75">
      <c r="A391" s="12"/>
      <c r="P391" s="11"/>
    </row>
    <row r="392" spans="1:16" ht="12.75">
      <c r="A392" s="12"/>
      <c r="H392" s="26">
        <v>21</v>
      </c>
      <c r="P392" s="11"/>
    </row>
    <row r="393" spans="1:16" ht="12.75">
      <c r="A393" s="30">
        <v>6</v>
      </c>
      <c r="P393" s="11"/>
    </row>
    <row r="394" spans="1:16" ht="12.75">
      <c r="A394" s="12"/>
      <c r="G394" s="26">
        <v>19</v>
      </c>
      <c r="K394" s="26">
        <v>3</v>
      </c>
      <c r="N394" s="26">
        <v>9</v>
      </c>
      <c r="P394" s="11"/>
    </row>
    <row r="395" spans="1:16" ht="12.75">
      <c r="A395" s="12"/>
      <c r="P395" s="11"/>
    </row>
    <row r="396" spans="1:16" ht="12.75">
      <c r="A396" s="12"/>
      <c r="J396" s="29" t="str">
        <f>Survey!C8</f>
        <v>Jud</v>
      </c>
      <c r="M396" s="26">
        <v>7</v>
      </c>
      <c r="P396" s="11"/>
    </row>
    <row r="397" spans="1:16" ht="12.75">
      <c r="A397" s="12"/>
      <c r="J397" s="26">
        <v>1</v>
      </c>
      <c r="P397" s="11"/>
    </row>
    <row r="398" spans="1:16" ht="12.75">
      <c r="A398" s="12"/>
      <c r="P398" s="11"/>
    </row>
    <row r="399" spans="1:16" ht="12.75">
      <c r="A399" s="12"/>
      <c r="E399" s="26">
        <v>15</v>
      </c>
      <c r="F399" s="26">
        <v>16</v>
      </c>
      <c r="P399" s="11"/>
    </row>
    <row r="400" spans="1:16" ht="12.75">
      <c r="A400" s="12"/>
      <c r="P400" s="31">
        <v>13</v>
      </c>
    </row>
    <row r="401" spans="1:16" ht="12.75">
      <c r="A401" s="12"/>
      <c r="P401" s="11"/>
    </row>
    <row r="402" spans="1:16" ht="12.75">
      <c r="A402" s="12"/>
      <c r="P402" s="11"/>
    </row>
    <row r="403" spans="1:16" ht="12.75">
      <c r="A403" s="12"/>
      <c r="P403" s="11"/>
    </row>
    <row r="404" spans="1:16" ht="12.75">
      <c r="A404" s="12"/>
      <c r="P404" s="11"/>
    </row>
    <row r="405" spans="1:16" ht="12.75">
      <c r="A405" s="12"/>
      <c r="P405" s="11"/>
    </row>
    <row r="406" spans="1:16" ht="12.75">
      <c r="A406" s="12"/>
      <c r="P406" s="11"/>
    </row>
    <row r="407" spans="1:16" ht="12.75">
      <c r="A407" s="12"/>
      <c r="O407" s="26">
        <v>11</v>
      </c>
      <c r="P407" s="11"/>
    </row>
    <row r="408" spans="1:16" ht="12.75">
      <c r="A408" s="12"/>
      <c r="P408" s="11"/>
    </row>
    <row r="409" spans="1:16" ht="12.75">
      <c r="A409" s="12"/>
      <c r="I409" s="26">
        <v>23</v>
      </c>
      <c r="P409" s="11"/>
    </row>
    <row r="410" spans="1:16" ht="12.75">
      <c r="A410" s="12"/>
      <c r="F410" s="26">
        <v>17</v>
      </c>
      <c r="P410" s="11"/>
    </row>
    <row r="411" spans="1:16" ht="12.75">
      <c r="A411" s="12"/>
      <c r="P411" s="11"/>
    </row>
    <row r="412" spans="1:16" ht="12.75">
      <c r="A412" s="12"/>
      <c r="P412" s="11"/>
    </row>
    <row r="413" spans="1:16" ht="12.75">
      <c r="A413" s="12"/>
      <c r="D413" s="26">
        <v>13</v>
      </c>
      <c r="P413" s="11"/>
    </row>
    <row r="414" spans="1:16" ht="12.75">
      <c r="A414" s="12"/>
      <c r="P414" s="11"/>
    </row>
    <row r="415" spans="1:16" ht="12.75">
      <c r="A415" s="12"/>
      <c r="P415" s="11"/>
    </row>
    <row r="416" spans="1:16" ht="12.75">
      <c r="A416" s="12"/>
      <c r="P416" s="11"/>
    </row>
    <row r="417" spans="1:16" ht="12.75">
      <c r="A417" s="12"/>
      <c r="P417" s="11"/>
    </row>
    <row r="418" spans="1:16" ht="12.75">
      <c r="A418" s="12"/>
      <c r="P418" s="11"/>
    </row>
    <row r="419" spans="1:16" ht="12.75">
      <c r="A419" s="12"/>
      <c r="L419" s="26">
        <v>6</v>
      </c>
      <c r="P419" s="11"/>
    </row>
    <row r="420" spans="1:16" ht="12.75">
      <c r="A420" s="12"/>
      <c r="B420" s="26">
        <v>9</v>
      </c>
      <c r="P420" s="11"/>
    </row>
    <row r="421" spans="1:16" ht="12.75">
      <c r="A421" s="30">
        <v>7</v>
      </c>
      <c r="P421" s="11"/>
    </row>
    <row r="422" spans="1:16" ht="12.75">
      <c r="A422" s="12"/>
      <c r="M422" s="26">
        <v>8</v>
      </c>
      <c r="P422" s="11"/>
    </row>
    <row r="423" spans="1:16" ht="12.75">
      <c r="A423" s="12"/>
      <c r="P423" s="11"/>
    </row>
    <row r="424" spans="1:16" ht="12.75">
      <c r="A424" s="12"/>
      <c r="P424" s="11"/>
    </row>
    <row r="425" spans="1:16" ht="12.75">
      <c r="A425" s="12"/>
      <c r="P425" s="11"/>
    </row>
    <row r="426" spans="1:16" ht="12.75">
      <c r="A426" s="12"/>
      <c r="I426" s="26">
        <v>24</v>
      </c>
      <c r="K426" s="26">
        <v>4</v>
      </c>
      <c r="P426" s="31">
        <v>14</v>
      </c>
    </row>
    <row r="427" spans="1:16" ht="12.75">
      <c r="A427" s="12"/>
      <c r="P427" s="11"/>
    </row>
    <row r="428" spans="1:16" ht="12.75">
      <c r="A428" s="12"/>
      <c r="C428" s="26">
        <v>11</v>
      </c>
      <c r="P428" s="11"/>
    </row>
    <row r="429" spans="1:16" ht="12.75">
      <c r="A429" s="12"/>
      <c r="F429" s="26">
        <v>18</v>
      </c>
      <c r="P429" s="11"/>
    </row>
    <row r="430" spans="1:16" ht="12.75">
      <c r="A430" s="12"/>
      <c r="P430" s="11"/>
    </row>
    <row r="431" spans="1:16" ht="12.75">
      <c r="A431" s="12"/>
      <c r="P431" s="11"/>
    </row>
    <row r="432" spans="1:16" ht="12.75">
      <c r="A432" s="12"/>
      <c r="P432" s="11"/>
    </row>
    <row r="433" spans="1:16" ht="12.75">
      <c r="A433" s="12"/>
      <c r="P433" s="11"/>
    </row>
    <row r="434" spans="1:16" ht="12.75">
      <c r="A434" s="12"/>
      <c r="J434" s="26">
        <v>2</v>
      </c>
      <c r="P434" s="11"/>
    </row>
    <row r="435" spans="1:16" ht="12.75">
      <c r="A435" s="12"/>
      <c r="P435" s="11"/>
    </row>
    <row r="436" spans="1:16" ht="12.75">
      <c r="A436" s="12"/>
      <c r="P436" s="11"/>
    </row>
    <row r="437" spans="1:16" ht="12.75">
      <c r="A437" s="12"/>
      <c r="P437" s="11"/>
    </row>
    <row r="438" spans="1:16" ht="12.75">
      <c r="A438" s="12"/>
      <c r="H438" s="26">
        <v>22</v>
      </c>
      <c r="P438" s="11"/>
    </row>
    <row r="439" spans="1:16" ht="12.75">
      <c r="A439" s="12"/>
      <c r="P439" s="11"/>
    </row>
    <row r="440" spans="1:16" ht="12.75">
      <c r="A440" s="12"/>
      <c r="P440" s="11"/>
    </row>
    <row r="441" spans="1:16" ht="12.75">
      <c r="A441" s="12"/>
      <c r="P441" s="11"/>
    </row>
    <row r="442" spans="1:16" ht="12.75">
      <c r="A442" s="12"/>
      <c r="P442" s="11"/>
    </row>
    <row r="443" spans="1:16" ht="12.75">
      <c r="A443" s="12"/>
      <c r="P443" s="11"/>
    </row>
    <row r="444" spans="1:16" ht="12.75">
      <c r="A444" s="12"/>
      <c r="P444" s="11"/>
    </row>
    <row r="445" spans="1:16" ht="12.75">
      <c r="A445" s="12"/>
      <c r="P445" s="11"/>
    </row>
    <row r="446" spans="1:16" ht="12.75">
      <c r="A446" s="12"/>
      <c r="G446" s="26">
        <v>20</v>
      </c>
      <c r="P446" s="11"/>
    </row>
    <row r="447" spans="1:16" ht="12.75">
      <c r="A447" s="12"/>
      <c r="D447" s="26">
        <v>14</v>
      </c>
      <c r="P447" s="31">
        <v>15</v>
      </c>
    </row>
    <row r="448" spans="1:16" ht="12.75">
      <c r="A448" s="34">
        <v>8</v>
      </c>
      <c r="B448" s="35">
        <v>10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35">
        <v>12</v>
      </c>
      <c r="P448" s="14"/>
    </row>
    <row r="449" spans="1:16" ht="12.75">
      <c r="A449" s="5"/>
      <c r="B449" s="2"/>
      <c r="C449" s="36">
        <v>20</v>
      </c>
      <c r="D449" s="2"/>
      <c r="E449" s="4"/>
      <c r="F449" s="5"/>
      <c r="G449" s="36">
        <v>4</v>
      </c>
      <c r="H449" s="2"/>
      <c r="I449" s="2"/>
      <c r="J449" s="2"/>
      <c r="K449" s="2"/>
      <c r="L449" s="2"/>
      <c r="M449" s="2"/>
      <c r="N449" s="2"/>
      <c r="O449" s="2"/>
      <c r="P449" s="4"/>
    </row>
    <row r="450" spans="1:16" ht="12.75">
      <c r="A450" s="12"/>
      <c r="B450" s="26">
        <v>18</v>
      </c>
      <c r="E450" s="11"/>
      <c r="F450" s="12"/>
      <c r="N450" s="26">
        <v>20</v>
      </c>
      <c r="P450" s="11"/>
    </row>
    <row r="451" spans="1:16" ht="12.75">
      <c r="A451" s="12"/>
      <c r="E451" s="11"/>
      <c r="F451" s="12"/>
      <c r="P451" s="11"/>
    </row>
    <row r="452" spans="1:16" ht="12.75">
      <c r="A452" s="12"/>
      <c r="E452" s="11"/>
      <c r="F452" s="12"/>
      <c r="P452" s="11"/>
    </row>
    <row r="453" spans="1:16" ht="12.75">
      <c r="A453" s="12"/>
      <c r="E453" s="11"/>
      <c r="F453" s="12"/>
      <c r="P453" s="11"/>
    </row>
    <row r="454" spans="1:16" ht="12.75">
      <c r="A454" s="12"/>
      <c r="E454" s="11"/>
      <c r="F454" s="30">
        <v>2</v>
      </c>
      <c r="J454" s="26">
        <v>13</v>
      </c>
      <c r="P454" s="11"/>
    </row>
    <row r="455" spans="1:16" ht="12.75">
      <c r="A455" s="12"/>
      <c r="E455" s="11"/>
      <c r="F455" s="12"/>
      <c r="P455" s="11"/>
    </row>
    <row r="456" spans="1:16" ht="12.75">
      <c r="A456" s="12"/>
      <c r="E456" s="11"/>
      <c r="F456" s="12"/>
      <c r="P456" s="11"/>
    </row>
    <row r="457" spans="1:16" ht="12.75">
      <c r="A457" s="12"/>
      <c r="E457" s="11"/>
      <c r="F457" s="12"/>
      <c r="P457" s="11"/>
    </row>
    <row r="458" spans="1:16" ht="12.75">
      <c r="A458" s="12"/>
      <c r="E458" s="11"/>
      <c r="F458" s="12"/>
      <c r="M458" s="26">
        <v>18</v>
      </c>
      <c r="P458" s="11"/>
    </row>
    <row r="459" spans="1:16" ht="12.75">
      <c r="A459" s="12"/>
      <c r="E459" s="11"/>
      <c r="F459" s="12"/>
      <c r="P459" s="31">
        <v>25</v>
      </c>
    </row>
    <row r="460" spans="1:16" ht="12.75">
      <c r="A460" s="12"/>
      <c r="D460" s="29" t="str">
        <f>Survey!C9</f>
        <v>Ru</v>
      </c>
      <c r="E460" s="11"/>
      <c r="F460" s="12"/>
      <c r="P460" s="11"/>
    </row>
    <row r="461" spans="1:16" ht="12.75">
      <c r="A461" s="12"/>
      <c r="D461" s="26">
        <v>1</v>
      </c>
      <c r="E461" s="11"/>
      <c r="F461" s="12"/>
      <c r="H461" s="26">
        <v>8</v>
      </c>
      <c r="P461" s="11"/>
    </row>
    <row r="462" spans="1:16" ht="12.75">
      <c r="A462" s="12"/>
      <c r="E462" s="11"/>
      <c r="F462" s="12"/>
      <c r="P462" s="11"/>
    </row>
    <row r="463" spans="1:16" ht="12.75">
      <c r="A463" s="12"/>
      <c r="E463" s="31">
        <v>4</v>
      </c>
      <c r="F463" s="12"/>
      <c r="L463" s="26">
        <v>17</v>
      </c>
      <c r="P463" s="11"/>
    </row>
    <row r="464" spans="1:16" ht="12.75">
      <c r="A464" s="12"/>
      <c r="E464" s="11"/>
      <c r="F464" s="12"/>
      <c r="P464" s="11"/>
    </row>
    <row r="465" spans="1:16" ht="12.75">
      <c r="A465" s="12"/>
      <c r="E465" s="11"/>
      <c r="F465" s="12"/>
      <c r="P465" s="11"/>
    </row>
    <row r="466" spans="1:16" ht="12.75">
      <c r="A466" s="12"/>
      <c r="E466" s="11"/>
      <c r="F466" s="12"/>
      <c r="P466" s="11"/>
    </row>
    <row r="467" spans="1:16" ht="12.75">
      <c r="A467" s="12"/>
      <c r="E467" s="11"/>
      <c r="F467" s="12"/>
      <c r="K467" s="26">
        <v>15</v>
      </c>
      <c r="P467" s="11"/>
    </row>
    <row r="468" spans="1:16" ht="12.75">
      <c r="A468" s="30">
        <v>16</v>
      </c>
      <c r="E468" s="11"/>
      <c r="F468" s="12"/>
      <c r="P468" s="11"/>
    </row>
    <row r="469" spans="1:16" ht="12.75">
      <c r="A469" s="12"/>
      <c r="E469" s="11"/>
      <c r="F469" s="12"/>
      <c r="P469" s="11"/>
    </row>
    <row r="470" spans="1:16" ht="12.75">
      <c r="A470" s="12"/>
      <c r="E470" s="11"/>
      <c r="F470" s="12"/>
      <c r="O470" s="26">
        <v>23</v>
      </c>
      <c r="P470" s="11"/>
    </row>
    <row r="471" spans="1:16" ht="12.75">
      <c r="A471" s="12"/>
      <c r="E471" s="11"/>
      <c r="F471" s="12"/>
      <c r="P471" s="11"/>
    </row>
    <row r="472" spans="1:16" ht="12.75">
      <c r="A472" s="12"/>
      <c r="E472" s="11"/>
      <c r="F472" s="12"/>
      <c r="G472" s="26">
        <v>5</v>
      </c>
      <c r="P472" s="11"/>
    </row>
    <row r="473" spans="1:16" ht="12.75">
      <c r="A473" s="12"/>
      <c r="E473" s="11"/>
      <c r="F473" s="12"/>
      <c r="P473" s="11"/>
    </row>
    <row r="474" spans="1:16" ht="12.75">
      <c r="A474" s="12"/>
      <c r="E474" s="11"/>
      <c r="F474" s="12"/>
      <c r="P474" s="11"/>
    </row>
    <row r="475" spans="1:16" ht="12.75">
      <c r="A475" s="12"/>
      <c r="E475" s="11"/>
      <c r="F475" s="12"/>
      <c r="P475" s="11"/>
    </row>
    <row r="476" spans="1:16" ht="12.75">
      <c r="A476" s="12"/>
      <c r="E476" s="11"/>
      <c r="F476" s="12"/>
      <c r="I476" s="26">
        <v>11</v>
      </c>
      <c r="P476" s="11"/>
    </row>
    <row r="477" spans="1:16" ht="12.75">
      <c r="A477" s="12"/>
      <c r="E477" s="11"/>
      <c r="F477" s="12"/>
      <c r="P477" s="11"/>
    </row>
    <row r="478" spans="1:16" ht="12.75">
      <c r="A478" s="12"/>
      <c r="E478" s="11"/>
      <c r="F478" s="12"/>
      <c r="J478" s="26">
        <v>14</v>
      </c>
      <c r="P478" s="11"/>
    </row>
    <row r="479" spans="1:16" ht="12.75">
      <c r="A479" s="12"/>
      <c r="E479" s="11"/>
      <c r="F479" s="12"/>
      <c r="P479" s="11"/>
    </row>
    <row r="480" spans="1:16" ht="12.75">
      <c r="A480" s="12"/>
      <c r="E480" s="11"/>
      <c r="F480" s="12"/>
      <c r="P480" s="11"/>
    </row>
    <row r="481" spans="1:16" ht="12.75">
      <c r="A481" s="12"/>
      <c r="E481" s="11"/>
      <c r="F481" s="12"/>
      <c r="P481" s="11"/>
    </row>
    <row r="482" spans="1:16" ht="12.75">
      <c r="A482" s="12"/>
      <c r="B482" s="26">
        <v>19</v>
      </c>
      <c r="E482" s="11"/>
      <c r="F482" s="12"/>
      <c r="P482" s="11"/>
    </row>
    <row r="483" spans="1:16" ht="12.75">
      <c r="A483" s="12"/>
      <c r="E483" s="11"/>
      <c r="F483" s="12"/>
      <c r="P483" s="11"/>
    </row>
    <row r="484" spans="1:16" ht="12.75">
      <c r="A484" s="12"/>
      <c r="D484" s="26">
        <v>2</v>
      </c>
      <c r="E484" s="11"/>
      <c r="F484" s="12"/>
      <c r="H484" s="26">
        <v>9</v>
      </c>
      <c r="P484" s="11"/>
    </row>
    <row r="485" spans="1:16" ht="12.75">
      <c r="A485" s="12"/>
      <c r="E485" s="14"/>
      <c r="F485" s="12"/>
      <c r="G485" s="26">
        <v>6</v>
      </c>
      <c r="P485" s="11"/>
    </row>
    <row r="486" spans="1:16" ht="12.75">
      <c r="A486" s="12"/>
      <c r="D486" s="11"/>
      <c r="E486" s="1" t="str">
        <f>Survey!B87</f>
        <v>KB</v>
      </c>
      <c r="P486" s="11"/>
    </row>
    <row r="487" spans="1:16" ht="12.75">
      <c r="A487" s="12"/>
      <c r="D487" s="11"/>
      <c r="E487" s="27" t="str">
        <f>Survey!B74</f>
        <v>SA</v>
      </c>
      <c r="P487" s="11"/>
    </row>
    <row r="488" spans="1:16" ht="12.75">
      <c r="A488" s="12"/>
      <c r="D488" s="11"/>
      <c r="E488" s="29" t="str">
        <f>Survey!C10</f>
        <v>1Sa</v>
      </c>
      <c r="P488" s="11"/>
    </row>
    <row r="489" spans="1:16" ht="12.75">
      <c r="A489" s="12"/>
      <c r="D489" s="11"/>
      <c r="E489" s="30">
        <v>1</v>
      </c>
      <c r="M489" s="26">
        <v>19</v>
      </c>
      <c r="P489" s="11"/>
    </row>
    <row r="490" spans="1:16" ht="12.75">
      <c r="A490" s="12"/>
      <c r="D490" s="11"/>
      <c r="E490" s="12"/>
      <c r="P490" s="11"/>
    </row>
    <row r="491" spans="1:16" ht="12.75">
      <c r="A491" s="12"/>
      <c r="D491" s="11"/>
      <c r="E491" s="12"/>
      <c r="F491" s="26">
        <v>3</v>
      </c>
      <c r="P491" s="11"/>
    </row>
    <row r="492" spans="1:16" ht="12.75">
      <c r="A492" s="12"/>
      <c r="D492" s="11"/>
      <c r="E492" s="12"/>
      <c r="I492" s="26">
        <v>12</v>
      </c>
      <c r="P492" s="11"/>
    </row>
    <row r="493" spans="1:16" ht="12.75">
      <c r="A493" s="12"/>
      <c r="D493" s="11"/>
      <c r="E493" s="12"/>
      <c r="P493" s="11"/>
    </row>
    <row r="494" spans="1:16" ht="12.75">
      <c r="A494" s="12"/>
      <c r="D494" s="11"/>
      <c r="E494" s="12"/>
      <c r="N494" s="26">
        <v>21</v>
      </c>
      <c r="P494" s="11"/>
    </row>
    <row r="495" spans="1:16" ht="12.75">
      <c r="A495" s="12"/>
      <c r="D495" s="11"/>
      <c r="E495" s="12"/>
      <c r="P495" s="11"/>
    </row>
    <row r="496" spans="1:16" ht="12.75">
      <c r="A496" s="12"/>
      <c r="D496" s="11"/>
      <c r="E496" s="12"/>
      <c r="P496" s="11"/>
    </row>
    <row r="497" spans="1:16" ht="12.75">
      <c r="A497" s="12"/>
      <c r="D497" s="11"/>
      <c r="E497" s="12"/>
      <c r="P497" s="11"/>
    </row>
    <row r="498" spans="1:16" ht="12.75">
      <c r="A498" s="12"/>
      <c r="C498" s="26">
        <v>21</v>
      </c>
      <c r="D498" s="11"/>
      <c r="E498" s="12"/>
      <c r="P498" s="11"/>
    </row>
    <row r="499" spans="1:16" ht="12.75">
      <c r="A499" s="12"/>
      <c r="D499" s="11"/>
      <c r="E499" s="12"/>
      <c r="O499" s="26">
        <v>24</v>
      </c>
      <c r="P499" s="11"/>
    </row>
    <row r="500" spans="1:16" ht="12.75">
      <c r="A500" s="30">
        <v>17</v>
      </c>
      <c r="D500" s="11"/>
      <c r="E500" s="12"/>
      <c r="P500" s="11"/>
    </row>
    <row r="501" spans="1:16" ht="12.75">
      <c r="A501" s="12"/>
      <c r="D501" s="11"/>
      <c r="E501" s="12"/>
      <c r="P501" s="11"/>
    </row>
    <row r="502" spans="1:16" ht="12.75">
      <c r="A502" s="12"/>
      <c r="D502" s="11"/>
      <c r="E502" s="12"/>
      <c r="P502" s="11"/>
    </row>
    <row r="503" spans="1:16" ht="12.75">
      <c r="A503" s="12"/>
      <c r="D503" s="11"/>
      <c r="E503" s="12"/>
      <c r="K503" s="26">
        <v>16</v>
      </c>
      <c r="P503" s="11"/>
    </row>
    <row r="504" spans="1:16" ht="12.75">
      <c r="A504" s="12"/>
      <c r="D504" s="11"/>
      <c r="E504" s="12"/>
      <c r="P504" s="31">
        <v>26</v>
      </c>
    </row>
    <row r="505" spans="1:16" ht="12.75">
      <c r="A505" s="12"/>
      <c r="D505" s="11"/>
      <c r="E505" s="12"/>
      <c r="P505" s="11"/>
    </row>
    <row r="506" spans="1:16" ht="12.75">
      <c r="A506" s="12"/>
      <c r="D506" s="11"/>
      <c r="E506" s="12"/>
      <c r="P506" s="11"/>
    </row>
    <row r="507" spans="1:16" ht="12.75">
      <c r="A507" s="12"/>
      <c r="D507" s="11"/>
      <c r="E507" s="12"/>
      <c r="G507" s="26">
        <v>7</v>
      </c>
      <c r="P507" s="11"/>
    </row>
    <row r="508" spans="1:16" ht="12.75">
      <c r="A508" s="12"/>
      <c r="D508" s="31">
        <v>3</v>
      </c>
      <c r="E508" s="12"/>
      <c r="P508" s="11"/>
    </row>
    <row r="509" spans="1:16" ht="12.75">
      <c r="A509" s="12"/>
      <c r="D509" s="11"/>
      <c r="E509" s="12"/>
      <c r="P509" s="11"/>
    </row>
    <row r="510" spans="1:16" ht="12.75">
      <c r="A510" s="12"/>
      <c r="D510" s="11"/>
      <c r="E510" s="12"/>
      <c r="N510" s="26">
        <v>22</v>
      </c>
      <c r="P510" s="11"/>
    </row>
    <row r="511" spans="1:16" ht="12.75">
      <c r="A511" s="12"/>
      <c r="D511" s="11"/>
      <c r="E511" s="12"/>
      <c r="P511" s="11"/>
    </row>
    <row r="512" spans="1:16" ht="12.75">
      <c r="A512" s="15"/>
      <c r="B512" s="13"/>
      <c r="C512" s="13"/>
      <c r="D512" s="14"/>
      <c r="E512" s="15"/>
      <c r="F512" s="13"/>
      <c r="G512" s="13"/>
      <c r="H512" s="35">
        <v>10</v>
      </c>
      <c r="I512" s="13"/>
      <c r="J512" s="13"/>
      <c r="K512" s="13"/>
      <c r="L512" s="13"/>
      <c r="M512" s="13"/>
      <c r="N512" s="13"/>
      <c r="O512" s="13"/>
      <c r="P512" s="14"/>
    </row>
    <row r="513" spans="1:16" ht="12.7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6">
        <v>23</v>
      </c>
      <c r="N513" s="2"/>
      <c r="O513" s="2"/>
      <c r="P513" s="4"/>
    </row>
    <row r="514" spans="1:16" ht="12.75">
      <c r="A514" s="12"/>
      <c r="P514" s="11"/>
    </row>
    <row r="515" spans="1:16" ht="12.75">
      <c r="A515" s="12"/>
      <c r="N515" s="27" t="str">
        <f>Survey!B75</f>
        <v>KI</v>
      </c>
      <c r="P515" s="11"/>
    </row>
    <row r="516" spans="1:16" ht="12.75">
      <c r="A516" s="12"/>
      <c r="N516" s="29" t="str">
        <f>Survey!C12</f>
        <v>1Ki</v>
      </c>
      <c r="P516" s="11"/>
    </row>
    <row r="517" spans="1:16" ht="12.75">
      <c r="A517" s="12"/>
      <c r="B517" s="26">
        <v>30</v>
      </c>
      <c r="N517" s="26">
        <v>1</v>
      </c>
      <c r="P517" s="11"/>
    </row>
    <row r="518" spans="1:16" ht="12.75">
      <c r="A518" s="12"/>
      <c r="P518" s="11"/>
    </row>
    <row r="519" spans="1:16" ht="12.75">
      <c r="A519" s="12"/>
      <c r="G519" s="26">
        <v>12</v>
      </c>
      <c r="P519" s="31">
        <v>4</v>
      </c>
    </row>
    <row r="520" spans="1:16" ht="12.75">
      <c r="A520" s="12"/>
      <c r="P520" s="11"/>
    </row>
    <row r="521" spans="1:16" ht="12.75">
      <c r="A521" s="12"/>
      <c r="F521" s="26">
        <v>9</v>
      </c>
      <c r="P521" s="11"/>
    </row>
    <row r="522" spans="1:16" ht="12.75">
      <c r="A522" s="12"/>
      <c r="P522" s="11"/>
    </row>
    <row r="523" spans="1:16" ht="12.75">
      <c r="A523" s="12"/>
      <c r="P523" s="11"/>
    </row>
    <row r="524" spans="1:16" ht="12.75">
      <c r="A524" s="12"/>
      <c r="P524" s="11"/>
    </row>
    <row r="525" spans="1:16" ht="12.75">
      <c r="A525" s="12"/>
      <c r="J525" s="26">
        <v>18</v>
      </c>
      <c r="L525" s="26">
        <v>22</v>
      </c>
      <c r="P525" s="11"/>
    </row>
    <row r="526" spans="1:16" ht="12.75">
      <c r="A526" s="12"/>
      <c r="P526" s="11"/>
    </row>
    <row r="527" spans="1:16" ht="12.75">
      <c r="A527" s="12"/>
      <c r="H527" s="26">
        <v>14</v>
      </c>
      <c r="P527" s="11"/>
    </row>
    <row r="528" spans="1:16" ht="12.75">
      <c r="A528" s="12"/>
      <c r="C528" s="26">
        <v>2</v>
      </c>
      <c r="P528" s="11"/>
    </row>
    <row r="529" spans="1:16" ht="12.75">
      <c r="A529" s="12"/>
      <c r="P529" s="11"/>
    </row>
    <row r="530" spans="1:16" ht="12.75">
      <c r="A530" s="30">
        <v>27</v>
      </c>
      <c r="P530" s="11"/>
    </row>
    <row r="531" spans="1:16" ht="12.75">
      <c r="A531" s="12"/>
      <c r="P531" s="11"/>
    </row>
    <row r="532" spans="1:16" ht="12.75">
      <c r="A532" s="12"/>
      <c r="P532" s="11"/>
    </row>
    <row r="533" spans="1:16" ht="12.75">
      <c r="A533" s="12"/>
      <c r="P533" s="11"/>
    </row>
    <row r="534" spans="1:16" ht="12.75">
      <c r="A534" s="12"/>
      <c r="P534" s="11"/>
    </row>
    <row r="535" spans="1:16" ht="12.75">
      <c r="A535" s="12"/>
      <c r="F535" s="26">
        <v>10</v>
      </c>
      <c r="I535" s="26">
        <v>16</v>
      </c>
      <c r="P535" s="11"/>
    </row>
    <row r="536" spans="1:16" ht="12.75">
      <c r="A536" s="12"/>
      <c r="E536" s="26">
        <v>7</v>
      </c>
      <c r="P536" s="11"/>
    </row>
    <row r="537" spans="1:16" ht="12.75">
      <c r="A537" s="12"/>
      <c r="D537" s="26">
        <v>4</v>
      </c>
      <c r="P537" s="11"/>
    </row>
    <row r="538" spans="1:16" ht="12.75">
      <c r="A538" s="12"/>
      <c r="P538" s="11"/>
    </row>
    <row r="539" spans="1:16" ht="12.75">
      <c r="A539" s="12"/>
      <c r="K539" s="26">
        <v>20</v>
      </c>
      <c r="P539" s="11"/>
    </row>
    <row r="540" spans="1:16" ht="12.75">
      <c r="A540" s="12"/>
      <c r="P540" s="11"/>
    </row>
    <row r="541" spans="1:16" ht="12.75">
      <c r="A541" s="12"/>
      <c r="P541" s="11"/>
    </row>
    <row r="542" spans="1:16" ht="12.75">
      <c r="A542" s="12"/>
      <c r="P542" s="11"/>
    </row>
    <row r="543" spans="1:16" ht="12.75">
      <c r="A543" s="30">
        <v>28</v>
      </c>
      <c r="P543" s="11"/>
    </row>
    <row r="544" spans="1:16" ht="12.75">
      <c r="A544" s="12"/>
      <c r="P544" s="11"/>
    </row>
    <row r="545" spans="1:16" ht="12.75">
      <c r="A545" s="12"/>
      <c r="P545" s="11"/>
    </row>
    <row r="546" spans="1:16" ht="12.75">
      <c r="A546" s="12"/>
      <c r="P546" s="11"/>
    </row>
    <row r="547" spans="1:16" ht="12.75">
      <c r="A547" s="12"/>
      <c r="P547" s="11"/>
    </row>
    <row r="548" spans="1:16" ht="12.75">
      <c r="A548" s="12"/>
      <c r="P548" s="11"/>
    </row>
    <row r="549" spans="1:16" ht="12.75">
      <c r="A549" s="12"/>
      <c r="B549" s="26">
        <v>31</v>
      </c>
      <c r="P549" s="11"/>
    </row>
    <row r="550" spans="1:16" ht="12.75">
      <c r="A550" s="12"/>
      <c r="D550" s="26">
        <v>5</v>
      </c>
      <c r="P550" s="11"/>
    </row>
    <row r="551" spans="1:16" ht="12.75">
      <c r="A551" s="12"/>
      <c r="G551" s="26">
        <v>13</v>
      </c>
      <c r="P551" s="11"/>
    </row>
    <row r="552" spans="1:16" ht="12.75">
      <c r="A552" s="12"/>
      <c r="P552" s="11"/>
    </row>
    <row r="553" spans="1:16" ht="12.75">
      <c r="A553" s="12"/>
      <c r="M553" s="26">
        <v>24</v>
      </c>
      <c r="P553" s="11"/>
    </row>
    <row r="554" spans="1:16" ht="12.75">
      <c r="A554" s="12"/>
      <c r="O554" s="26">
        <v>3</v>
      </c>
      <c r="P554" s="31">
        <v>5</v>
      </c>
    </row>
    <row r="555" spans="1:16" ht="12.75">
      <c r="A555" s="12"/>
      <c r="F555" s="26">
        <v>11</v>
      </c>
      <c r="P555" s="11"/>
    </row>
    <row r="556" spans="1:16" ht="12.75">
      <c r="A556" s="12"/>
      <c r="P556" s="11"/>
    </row>
    <row r="557" spans="1:16" ht="12.75">
      <c r="A557" s="12"/>
      <c r="P557" s="11"/>
    </row>
    <row r="558" spans="1:16" ht="12.75">
      <c r="A558" s="12"/>
      <c r="P558" s="11"/>
    </row>
    <row r="559" spans="1:16" ht="12.75">
      <c r="A559" s="12"/>
      <c r="I559" s="26">
        <v>17</v>
      </c>
      <c r="J559" s="26">
        <v>19</v>
      </c>
      <c r="P559" s="11"/>
    </row>
    <row r="560" spans="1:16" ht="12.75">
      <c r="A560" s="12"/>
      <c r="P560" s="11"/>
    </row>
    <row r="561" spans="1:16" ht="12.75">
      <c r="A561" s="12"/>
      <c r="C561" s="26">
        <v>3</v>
      </c>
      <c r="H561" s="26">
        <v>15</v>
      </c>
      <c r="P561" s="11"/>
    </row>
    <row r="562" spans="1:16" ht="12.75">
      <c r="A562" s="12"/>
      <c r="P562" s="11"/>
    </row>
    <row r="563" spans="1:16" ht="12.75">
      <c r="A563" s="12"/>
      <c r="B563" s="29" t="str">
        <f>Survey!C11</f>
        <v>2Sa</v>
      </c>
      <c r="P563" s="11"/>
    </row>
    <row r="564" spans="1:16" ht="12.75">
      <c r="A564" s="12"/>
      <c r="B564" s="26">
        <v>1</v>
      </c>
      <c r="P564" s="11"/>
    </row>
    <row r="565" spans="1:16" ht="12.75">
      <c r="A565" s="12"/>
      <c r="P565" s="11"/>
    </row>
    <row r="566" spans="1:16" ht="12.75">
      <c r="A566" s="12"/>
      <c r="E566" s="26">
        <v>8</v>
      </c>
      <c r="K566" s="26">
        <v>21</v>
      </c>
      <c r="P566" s="11"/>
    </row>
    <row r="567" spans="1:16" ht="12.75">
      <c r="A567" s="12"/>
      <c r="P567" s="11"/>
    </row>
    <row r="568" spans="1:16" ht="12.75">
      <c r="A568" s="12"/>
      <c r="P568" s="11"/>
    </row>
    <row r="569" spans="1:16" ht="12.75">
      <c r="A569" s="30">
        <v>29</v>
      </c>
      <c r="P569" s="11"/>
    </row>
    <row r="570" spans="1:16" ht="12.75">
      <c r="A570" s="12"/>
      <c r="P570" s="11"/>
    </row>
    <row r="571" spans="1:16" ht="12.75">
      <c r="A571" s="12"/>
      <c r="N571" s="26">
        <v>2</v>
      </c>
      <c r="P571" s="11"/>
    </row>
    <row r="572" spans="1:16" ht="12.75">
      <c r="A572" s="12"/>
      <c r="P572" s="11"/>
    </row>
    <row r="573" spans="1:16" ht="12.75">
      <c r="A573" s="12"/>
      <c r="P573" s="31">
        <v>6</v>
      </c>
    </row>
    <row r="574" spans="1:16" ht="12.75">
      <c r="A574" s="12"/>
      <c r="P574" s="11"/>
    </row>
    <row r="575" spans="1:16" ht="12.75">
      <c r="A575" s="12"/>
      <c r="P575" s="11"/>
    </row>
    <row r="576" spans="1:16" ht="12.75">
      <c r="A576" s="15"/>
      <c r="B576" s="13"/>
      <c r="C576" s="13"/>
      <c r="D576" s="35">
        <v>6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4"/>
    </row>
    <row r="577" spans="1:16" ht="12.7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6">
        <v>7</v>
      </c>
      <c r="O577" s="2"/>
      <c r="P577" s="4"/>
    </row>
    <row r="578" spans="1:16" ht="12.75">
      <c r="A578" s="12"/>
      <c r="E578" s="26">
        <v>12</v>
      </c>
      <c r="P578" s="11"/>
    </row>
    <row r="579" spans="1:16" ht="12.75">
      <c r="A579" s="12"/>
      <c r="M579" s="26">
        <v>5</v>
      </c>
      <c r="P579" s="11"/>
    </row>
    <row r="580" spans="1:16" ht="12.75">
      <c r="A580" s="12"/>
      <c r="P580" s="11"/>
    </row>
    <row r="581" spans="1:16" ht="12.75">
      <c r="A581" s="12"/>
      <c r="P581" s="11"/>
    </row>
    <row r="582" spans="1:16" ht="12.75">
      <c r="A582" s="12"/>
      <c r="H582" s="26">
        <v>18</v>
      </c>
      <c r="P582" s="11"/>
    </row>
    <row r="583" spans="1:16" ht="12.75">
      <c r="A583" s="12"/>
      <c r="F583" s="26">
        <v>14</v>
      </c>
      <c r="P583" s="11"/>
    </row>
    <row r="584" spans="1:16" ht="12.75">
      <c r="A584" s="12"/>
      <c r="P584" s="11"/>
    </row>
    <row r="585" spans="1:16" ht="12.75">
      <c r="A585" s="12"/>
      <c r="P585" s="11"/>
    </row>
    <row r="586" spans="1:16" ht="12.75">
      <c r="A586" s="12"/>
      <c r="G586" s="26">
        <v>16</v>
      </c>
      <c r="P586" s="11"/>
    </row>
    <row r="587" spans="1:16" ht="12.75">
      <c r="A587" s="12"/>
      <c r="I587" s="26">
        <v>20</v>
      </c>
      <c r="P587" s="11"/>
    </row>
    <row r="588" spans="1:16" ht="12.75">
      <c r="A588" s="12"/>
      <c r="K588" s="29" t="str">
        <f>Survey!C13</f>
        <v>2Ki</v>
      </c>
      <c r="P588" s="11"/>
    </row>
    <row r="589" spans="1:16" ht="12.75">
      <c r="A589" s="12"/>
      <c r="K589" s="26">
        <v>1</v>
      </c>
      <c r="P589" s="11"/>
    </row>
    <row r="590" spans="1:16" ht="12.75">
      <c r="A590" s="12"/>
      <c r="P590" s="11"/>
    </row>
    <row r="591" spans="1:16" ht="12.75">
      <c r="A591" s="12"/>
      <c r="P591" s="11"/>
    </row>
    <row r="592" spans="1:16" ht="12.75">
      <c r="A592" s="12"/>
      <c r="P592" s="11"/>
    </row>
    <row r="593" spans="1:16" ht="12.75">
      <c r="A593" s="12"/>
      <c r="P593" s="11"/>
    </row>
    <row r="594" spans="1:16" ht="12.75">
      <c r="A594" s="12"/>
      <c r="P594" s="11"/>
    </row>
    <row r="595" spans="1:16" ht="12.75">
      <c r="A595" s="12"/>
      <c r="P595" s="11"/>
    </row>
    <row r="596" spans="1:16" ht="12.75">
      <c r="A596" s="12"/>
      <c r="P596" s="11"/>
    </row>
    <row r="597" spans="1:16" ht="12.75">
      <c r="A597" s="12"/>
      <c r="J597" s="26">
        <v>22</v>
      </c>
      <c r="P597" s="31">
        <v>12</v>
      </c>
    </row>
    <row r="598" spans="1:16" ht="12.75">
      <c r="A598" s="12"/>
      <c r="D598" s="26">
        <v>11</v>
      </c>
      <c r="L598" s="26">
        <v>4</v>
      </c>
      <c r="N598" s="26">
        <v>8</v>
      </c>
      <c r="P598" s="11"/>
    </row>
    <row r="599" spans="1:16" ht="12.75">
      <c r="A599" s="12"/>
      <c r="P599" s="11"/>
    </row>
    <row r="600" spans="1:16" ht="12.75">
      <c r="A600" s="12"/>
      <c r="B600" s="32">
        <v>8</v>
      </c>
      <c r="P600" s="11"/>
    </row>
    <row r="601" spans="1:16" ht="12.75">
      <c r="A601" s="12"/>
      <c r="P601" s="11"/>
    </row>
    <row r="602" spans="1:16" ht="12.75">
      <c r="A602" s="12"/>
      <c r="O602" s="26">
        <v>10</v>
      </c>
      <c r="P602" s="11"/>
    </row>
    <row r="603" spans="1:16" ht="12.75">
      <c r="A603" s="12"/>
      <c r="C603" s="26">
        <v>9</v>
      </c>
      <c r="P603" s="11"/>
    </row>
    <row r="604" spans="1:16" ht="12.75">
      <c r="A604" s="12"/>
      <c r="P604" s="11"/>
    </row>
    <row r="605" spans="1:16" ht="12.75">
      <c r="A605" s="12"/>
      <c r="P605" s="11"/>
    </row>
    <row r="606" spans="1:16" ht="12.75">
      <c r="A606" s="12"/>
      <c r="P606" s="11"/>
    </row>
    <row r="607" spans="1:16" ht="12.75">
      <c r="A607" s="12"/>
      <c r="M607" s="26">
        <v>6</v>
      </c>
      <c r="P607" s="11"/>
    </row>
    <row r="608" spans="1:16" ht="12.75">
      <c r="A608" s="12"/>
      <c r="K608" s="26">
        <v>2</v>
      </c>
      <c r="P608" s="11"/>
    </row>
    <row r="609" spans="1:16" ht="12.75">
      <c r="A609" s="12"/>
      <c r="P609" s="11"/>
    </row>
    <row r="610" spans="1:16" ht="12.75">
      <c r="A610" s="12"/>
      <c r="P610" s="11"/>
    </row>
    <row r="611" spans="1:16" ht="12.75">
      <c r="A611" s="12"/>
      <c r="P611" s="11"/>
    </row>
    <row r="612" spans="1:16" ht="12.75">
      <c r="A612" s="30">
        <v>7</v>
      </c>
      <c r="E612" s="26">
        <v>13</v>
      </c>
      <c r="P612" s="11"/>
    </row>
    <row r="613" spans="1:16" ht="12.75">
      <c r="A613" s="12"/>
      <c r="P613" s="11"/>
    </row>
    <row r="614" spans="1:16" ht="12.75">
      <c r="A614" s="12"/>
      <c r="P614" s="11"/>
    </row>
    <row r="615" spans="1:16" ht="12.75">
      <c r="A615" s="12"/>
      <c r="F615" s="26">
        <v>15</v>
      </c>
      <c r="P615" s="11"/>
    </row>
    <row r="616" spans="1:16" ht="12.75">
      <c r="A616" s="12"/>
      <c r="P616" s="11"/>
    </row>
    <row r="617" spans="1:16" ht="12.75">
      <c r="A617" s="12"/>
      <c r="P617" s="11"/>
    </row>
    <row r="618" spans="1:16" ht="12.75">
      <c r="A618" s="12"/>
      <c r="P618" s="11"/>
    </row>
    <row r="619" spans="1:16" ht="12.75">
      <c r="A619" s="12"/>
      <c r="P619" s="31">
        <v>13</v>
      </c>
    </row>
    <row r="620" spans="1:16" ht="12.75">
      <c r="A620" s="12"/>
      <c r="P620" s="11"/>
    </row>
    <row r="621" spans="1:16" ht="12.75">
      <c r="A621" s="12"/>
      <c r="G621" s="26">
        <v>17</v>
      </c>
      <c r="P621" s="11"/>
    </row>
    <row r="622" spans="1:16" ht="12.75">
      <c r="A622" s="12"/>
      <c r="P622" s="11"/>
    </row>
    <row r="623" spans="1:16" ht="12.75">
      <c r="A623" s="12"/>
      <c r="P623" s="11"/>
    </row>
    <row r="624" spans="1:16" ht="12.75">
      <c r="A624" s="12"/>
      <c r="P624" s="11"/>
    </row>
    <row r="625" spans="1:16" ht="12.75">
      <c r="A625" s="12"/>
      <c r="P625" s="11"/>
    </row>
    <row r="626" spans="1:16" ht="12.75">
      <c r="A626" s="12"/>
      <c r="P626" s="11"/>
    </row>
    <row r="627" spans="1:16" ht="12.75">
      <c r="A627" s="12"/>
      <c r="P627" s="11"/>
    </row>
    <row r="628" spans="1:16" ht="12.75">
      <c r="A628" s="12"/>
      <c r="N628" s="26">
        <v>9</v>
      </c>
      <c r="P628" s="11"/>
    </row>
    <row r="629" spans="1:16" ht="12.75">
      <c r="A629" s="12"/>
      <c r="H629" s="26">
        <v>19</v>
      </c>
      <c r="P629" s="11"/>
    </row>
    <row r="630" spans="1:16" ht="12.75">
      <c r="A630" s="12"/>
      <c r="P630" s="11"/>
    </row>
    <row r="631" spans="1:16" ht="12.75">
      <c r="A631" s="12"/>
      <c r="I631" s="26">
        <v>21</v>
      </c>
      <c r="P631" s="11"/>
    </row>
    <row r="632" spans="1:16" ht="12.75">
      <c r="A632" s="12"/>
      <c r="C632" s="26">
        <v>10</v>
      </c>
      <c r="P632" s="11"/>
    </row>
    <row r="633" spans="1:16" ht="12.75">
      <c r="A633" s="12"/>
      <c r="P633" s="11"/>
    </row>
    <row r="634" spans="1:16" ht="12.75">
      <c r="A634" s="12"/>
      <c r="K634" s="26">
        <v>3</v>
      </c>
      <c r="P634" s="11"/>
    </row>
    <row r="635" spans="1:16" ht="12.75">
      <c r="A635" s="12"/>
      <c r="P635" s="11"/>
    </row>
    <row r="636" spans="1:16" ht="12.75">
      <c r="A636" s="12"/>
      <c r="P636" s="11"/>
    </row>
    <row r="637" spans="1:16" ht="12.75">
      <c r="A637" s="12"/>
      <c r="P637" s="11"/>
    </row>
    <row r="638" spans="1:16" ht="12.75">
      <c r="A638" s="12"/>
      <c r="P638" s="11"/>
    </row>
    <row r="639" spans="1:16" ht="12.75">
      <c r="A639" s="12"/>
      <c r="O639" s="26">
        <v>11</v>
      </c>
      <c r="P639" s="11"/>
    </row>
    <row r="640" spans="1:16" ht="12.75">
      <c r="A640" s="15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4"/>
    </row>
    <row r="641" spans="1:16" ht="12.75">
      <c r="A641" s="5"/>
      <c r="B641" s="2"/>
      <c r="C641" s="2"/>
      <c r="D641" s="2"/>
      <c r="E641" s="2"/>
      <c r="F641" s="36">
        <v>24</v>
      </c>
      <c r="G641" s="2"/>
      <c r="H641" s="2"/>
      <c r="I641" s="2"/>
      <c r="J641" s="2"/>
      <c r="K641" s="2"/>
      <c r="L641" s="2"/>
      <c r="M641" s="2"/>
      <c r="N641" s="2"/>
      <c r="O641" s="2"/>
      <c r="P641" s="4"/>
    </row>
    <row r="642" spans="1:16" ht="12.75">
      <c r="A642" s="12"/>
      <c r="L642" s="26">
        <v>9</v>
      </c>
      <c r="P642" s="11"/>
    </row>
    <row r="643" spans="1:16" ht="12.75">
      <c r="A643" s="12"/>
      <c r="P643" s="11"/>
    </row>
    <row r="644" spans="1:16" ht="12.75">
      <c r="A644" s="12"/>
      <c r="P644" s="11"/>
    </row>
    <row r="645" spans="1:16" ht="12.75">
      <c r="A645" s="30">
        <v>14</v>
      </c>
      <c r="P645" s="11"/>
    </row>
    <row r="646" spans="1:16" ht="12.75">
      <c r="A646" s="12"/>
      <c r="E646" s="26">
        <v>22</v>
      </c>
      <c r="P646" s="11"/>
    </row>
    <row r="647" spans="1:16" ht="12.75">
      <c r="A647" s="12"/>
      <c r="J647" s="26">
        <v>7</v>
      </c>
      <c r="P647" s="11"/>
    </row>
    <row r="648" spans="1:16" ht="12.75">
      <c r="A648" s="12"/>
      <c r="P648" s="11"/>
    </row>
    <row r="649" spans="1:16" ht="12.75">
      <c r="A649" s="12"/>
      <c r="C649" s="26">
        <v>18</v>
      </c>
      <c r="P649" s="11"/>
    </row>
    <row r="650" spans="1:16" ht="12.75">
      <c r="A650" s="12"/>
      <c r="B650" s="26">
        <v>16</v>
      </c>
      <c r="P650" s="11"/>
    </row>
    <row r="651" spans="1:16" ht="12.75">
      <c r="A651" s="12"/>
      <c r="P651" s="11"/>
    </row>
    <row r="652" spans="1:16" ht="12.75">
      <c r="A652" s="12"/>
      <c r="P652" s="11"/>
    </row>
    <row r="653" spans="1:16" ht="12.75">
      <c r="A653" s="12"/>
      <c r="P653" s="11"/>
    </row>
    <row r="654" spans="1:16" ht="12.75">
      <c r="A654" s="12"/>
      <c r="P654" s="11"/>
    </row>
    <row r="655" spans="1:16" ht="12.75">
      <c r="A655" s="12"/>
      <c r="O655" s="26">
        <v>15</v>
      </c>
      <c r="P655" s="11"/>
    </row>
    <row r="656" spans="1:16" ht="12.75">
      <c r="A656" s="12"/>
      <c r="P656" s="11"/>
    </row>
    <row r="657" spans="1:16" ht="12.75">
      <c r="A657" s="12"/>
      <c r="P657" s="11"/>
    </row>
    <row r="658" spans="1:16" ht="12.75">
      <c r="A658" s="12"/>
      <c r="P658" s="11"/>
    </row>
    <row r="659" spans="1:16" ht="12.75">
      <c r="A659" s="12"/>
      <c r="P659" s="11"/>
    </row>
    <row r="660" spans="1:16" ht="12.75">
      <c r="A660" s="12"/>
      <c r="P660" s="11"/>
    </row>
    <row r="661" spans="1:16" ht="12.75">
      <c r="A661" s="12"/>
      <c r="D661" s="26">
        <v>20</v>
      </c>
      <c r="P661" s="11"/>
    </row>
    <row r="662" spans="1:16" ht="12.75">
      <c r="A662" s="12"/>
      <c r="F662" s="26">
        <v>25</v>
      </c>
      <c r="P662" s="11"/>
    </row>
    <row r="663" spans="1:16" ht="12.75">
      <c r="A663" s="12"/>
      <c r="I663" s="26">
        <v>5</v>
      </c>
      <c r="N663" s="26">
        <v>13</v>
      </c>
      <c r="P663" s="11"/>
    </row>
    <row r="664" spans="1:16" ht="12.75">
      <c r="A664" s="12"/>
      <c r="M664" s="26">
        <v>11</v>
      </c>
      <c r="P664" s="11"/>
    </row>
    <row r="665" spans="1:16" ht="12.75">
      <c r="A665" s="12"/>
      <c r="K665" s="26">
        <v>8</v>
      </c>
      <c r="P665" s="11"/>
    </row>
    <row r="666" spans="1:16" ht="12.75">
      <c r="A666" s="12"/>
      <c r="P666" s="11"/>
    </row>
    <row r="667" spans="1:16" ht="12.75">
      <c r="A667" s="12"/>
      <c r="E667" s="26">
        <v>23</v>
      </c>
      <c r="P667" s="11"/>
    </row>
    <row r="668" spans="1:16" ht="12.75">
      <c r="A668" s="12"/>
      <c r="P668" s="11"/>
    </row>
    <row r="669" spans="1:16" ht="12.75">
      <c r="A669" s="12"/>
      <c r="P669" s="11"/>
    </row>
    <row r="670" spans="1:16" ht="12.75">
      <c r="A670" s="12"/>
      <c r="P670" s="11"/>
    </row>
    <row r="671" spans="1:16" ht="12.75">
      <c r="A671" s="12"/>
      <c r="B671" s="26">
        <v>17</v>
      </c>
      <c r="P671" s="11"/>
    </row>
    <row r="672" spans="1:16" ht="12.75">
      <c r="A672" s="12"/>
      <c r="P672" s="11"/>
    </row>
    <row r="673" spans="1:16" ht="12.75">
      <c r="A673" s="12"/>
      <c r="O673" s="26">
        <v>16</v>
      </c>
      <c r="P673" s="11"/>
    </row>
    <row r="674" spans="1:16" ht="12.75">
      <c r="A674" s="12"/>
      <c r="P674" s="11"/>
    </row>
    <row r="675" spans="1:16" ht="12.75">
      <c r="A675" s="30">
        <v>15</v>
      </c>
      <c r="P675" s="11"/>
    </row>
    <row r="676" spans="1:16" ht="12.75">
      <c r="A676" s="12"/>
      <c r="P676" s="11"/>
    </row>
    <row r="677" spans="1:16" ht="12.75">
      <c r="A677" s="12"/>
      <c r="P677" s="11"/>
    </row>
    <row r="678" spans="1:16" ht="12.75">
      <c r="A678" s="12"/>
      <c r="H678" s="26">
        <v>3</v>
      </c>
      <c r="P678" s="11"/>
    </row>
    <row r="679" spans="1:16" ht="12.75">
      <c r="A679" s="12"/>
      <c r="M679" s="26">
        <v>12</v>
      </c>
      <c r="P679" s="11"/>
    </row>
    <row r="680" spans="1:16" ht="12.75">
      <c r="A680" s="12"/>
      <c r="P680" s="11"/>
    </row>
    <row r="681" spans="1:16" ht="12.75">
      <c r="A681" s="12"/>
      <c r="P681" s="11"/>
    </row>
    <row r="682" spans="1:16" ht="12.75">
      <c r="A682" s="12"/>
      <c r="P682" s="11"/>
    </row>
    <row r="683" spans="1:16" ht="12.75">
      <c r="A683" s="12"/>
      <c r="D683" s="26">
        <v>21</v>
      </c>
      <c r="L683" s="26">
        <v>10</v>
      </c>
      <c r="P683" s="31">
        <v>18</v>
      </c>
    </row>
    <row r="684" spans="1:16" ht="12.75">
      <c r="A684" s="12"/>
      <c r="I684" s="26">
        <v>6</v>
      </c>
      <c r="P684" s="11"/>
    </row>
    <row r="685" spans="1:16" ht="12.75">
      <c r="A685" s="12"/>
      <c r="P685" s="11"/>
    </row>
    <row r="686" spans="1:16" ht="12.75">
      <c r="A686" s="12"/>
      <c r="G686" s="26">
        <v>2</v>
      </c>
      <c r="P686" s="11"/>
    </row>
    <row r="687" spans="1:16" ht="12.75">
      <c r="A687" s="12"/>
      <c r="C687" s="26">
        <v>19</v>
      </c>
      <c r="P687" s="11"/>
    </row>
    <row r="688" spans="1:16" ht="12.75">
      <c r="A688" s="12"/>
      <c r="P688" s="11"/>
    </row>
    <row r="689" spans="1:16" ht="12.75">
      <c r="A689" s="12"/>
      <c r="P689" s="11"/>
    </row>
    <row r="690" spans="1:16" ht="12.75">
      <c r="A690" s="12"/>
      <c r="P690" s="11"/>
    </row>
    <row r="691" spans="1:16" ht="12.75">
      <c r="A691" s="12"/>
      <c r="P691" s="11"/>
    </row>
    <row r="692" spans="1:16" ht="12.75">
      <c r="A692" s="12"/>
      <c r="P692" s="11"/>
    </row>
    <row r="693" spans="1:16" ht="12.75">
      <c r="A693" s="12"/>
      <c r="F693" s="27" t="str">
        <f>Survey!B76</f>
        <v>CH</v>
      </c>
      <c r="P693" s="11"/>
    </row>
    <row r="694" spans="1:16" ht="12.75">
      <c r="A694" s="12"/>
      <c r="F694" s="29" t="str">
        <f>Survey!C14</f>
        <v>1Ch</v>
      </c>
      <c r="P694" s="11"/>
    </row>
    <row r="695" spans="1:16" ht="12.75">
      <c r="A695" s="12"/>
      <c r="F695" s="26">
        <v>1</v>
      </c>
      <c r="P695" s="11"/>
    </row>
    <row r="696" spans="1:16" ht="12.75">
      <c r="A696" s="12"/>
      <c r="P696" s="11"/>
    </row>
    <row r="697" spans="1:16" ht="12.75">
      <c r="A697" s="12"/>
      <c r="P697" s="11"/>
    </row>
    <row r="698" spans="1:16" ht="12.75">
      <c r="A698" s="12"/>
      <c r="P698" s="11"/>
    </row>
    <row r="699" spans="1:16" ht="12.75">
      <c r="A699" s="12"/>
      <c r="P699" s="11"/>
    </row>
    <row r="700" spans="1:16" ht="12.75">
      <c r="A700" s="12"/>
      <c r="P700" s="11"/>
    </row>
    <row r="701" spans="1:16" ht="12.75">
      <c r="A701" s="12"/>
      <c r="P701" s="11"/>
    </row>
    <row r="702" spans="1:16" ht="12.75">
      <c r="A702" s="12"/>
      <c r="P702" s="11"/>
    </row>
    <row r="703" spans="1:16" ht="12.75">
      <c r="A703" s="12"/>
      <c r="H703" s="26">
        <v>4</v>
      </c>
      <c r="O703" s="26">
        <v>17</v>
      </c>
      <c r="P703" s="11"/>
    </row>
    <row r="704" spans="1:16" ht="12.75">
      <c r="A704" s="15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35">
        <v>14</v>
      </c>
      <c r="O704" s="13"/>
      <c r="P704" s="14"/>
    </row>
    <row r="705" spans="1:16" ht="12.7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</row>
    <row r="706" spans="1:16" ht="12.75">
      <c r="A706" s="12"/>
      <c r="J706" s="26">
        <v>12</v>
      </c>
      <c r="P706" s="11"/>
    </row>
    <row r="707" spans="1:16" ht="12.75">
      <c r="A707" s="12"/>
      <c r="F707" s="29" t="str">
        <f>Survey!C15</f>
        <v>2Ch</v>
      </c>
      <c r="P707" s="11"/>
    </row>
    <row r="708" spans="1:16" ht="12.75">
      <c r="A708" s="12"/>
      <c r="F708" s="26">
        <v>1</v>
      </c>
      <c r="P708" s="11"/>
    </row>
    <row r="709" spans="1:16" ht="12.75">
      <c r="A709" s="12"/>
      <c r="P709" s="11"/>
    </row>
    <row r="710" spans="1:16" ht="12.75">
      <c r="A710" s="12"/>
      <c r="M710" s="26">
        <v>21</v>
      </c>
      <c r="P710" s="11"/>
    </row>
    <row r="711" spans="1:16" ht="12.75">
      <c r="A711" s="30">
        <v>19</v>
      </c>
      <c r="P711" s="11"/>
    </row>
    <row r="712" spans="1:16" ht="12.75">
      <c r="A712" s="12"/>
      <c r="P712" s="11"/>
    </row>
    <row r="713" spans="1:16" ht="12.75">
      <c r="A713" s="12"/>
      <c r="P713" s="11"/>
    </row>
    <row r="714" spans="1:16" ht="12.75">
      <c r="A714" s="12"/>
      <c r="C714" s="26">
        <v>25</v>
      </c>
      <c r="D714" s="26">
        <v>27</v>
      </c>
      <c r="P714" s="11"/>
    </row>
    <row r="715" spans="1:16" ht="12.75">
      <c r="A715" s="12"/>
      <c r="P715" s="11"/>
    </row>
    <row r="716" spans="1:16" ht="12.75">
      <c r="A716" s="12"/>
      <c r="H716" s="26">
        <v>7</v>
      </c>
      <c r="P716" s="11"/>
    </row>
    <row r="717" spans="1:16" ht="12.75">
      <c r="A717" s="12"/>
      <c r="P717" s="11"/>
    </row>
    <row r="718" spans="1:16" ht="12.75">
      <c r="A718" s="12"/>
      <c r="E718" s="26">
        <v>29</v>
      </c>
      <c r="K718" s="26">
        <v>16</v>
      </c>
      <c r="P718" s="11"/>
    </row>
    <row r="719" spans="1:16" ht="12.75">
      <c r="A719" s="12"/>
      <c r="O719" s="26">
        <v>27</v>
      </c>
      <c r="P719" s="11"/>
    </row>
    <row r="720" spans="1:16" ht="12.75">
      <c r="A720" s="12"/>
      <c r="P720" s="11"/>
    </row>
    <row r="721" spans="1:16" ht="12.75">
      <c r="A721" s="12"/>
      <c r="P721" s="11"/>
    </row>
    <row r="722" spans="1:16" ht="12.75">
      <c r="A722" s="12"/>
      <c r="G722" s="26">
        <v>5</v>
      </c>
      <c r="P722" s="11"/>
    </row>
    <row r="723" spans="1:16" ht="12.75">
      <c r="A723" s="12"/>
      <c r="J723" s="26">
        <v>13</v>
      </c>
      <c r="P723" s="11"/>
    </row>
    <row r="724" spans="1:16" ht="12.75">
      <c r="A724" s="12"/>
      <c r="L724" s="26">
        <v>19</v>
      </c>
      <c r="P724" s="11"/>
    </row>
    <row r="725" spans="1:16" ht="12.75">
      <c r="A725" s="12"/>
      <c r="B725" s="26">
        <v>23</v>
      </c>
      <c r="P725" s="11"/>
    </row>
    <row r="726" spans="1:16" ht="12.75">
      <c r="A726" s="12"/>
      <c r="F726" s="26">
        <v>2</v>
      </c>
      <c r="I726" s="26">
        <v>10</v>
      </c>
      <c r="P726" s="11"/>
    </row>
    <row r="727" spans="1:16" ht="12.75">
      <c r="A727" s="12"/>
      <c r="P727" s="11"/>
    </row>
    <row r="728" spans="1:16" ht="12.75">
      <c r="A728" s="12"/>
      <c r="P728" s="11"/>
    </row>
    <row r="729" spans="1:16" ht="12.75">
      <c r="A729" s="30">
        <v>20</v>
      </c>
      <c r="O729" s="26">
        <v>28</v>
      </c>
      <c r="P729" s="11"/>
    </row>
    <row r="730" spans="1:16" ht="12.75">
      <c r="A730" s="12"/>
      <c r="N730" s="26">
        <v>25</v>
      </c>
      <c r="P730" s="31">
        <v>30</v>
      </c>
    </row>
    <row r="731" spans="1:16" ht="12.75">
      <c r="A731" s="12"/>
      <c r="M731" s="26">
        <v>22</v>
      </c>
      <c r="P731" s="11"/>
    </row>
    <row r="732" spans="1:16" ht="12.75">
      <c r="A732" s="12"/>
      <c r="P732" s="11"/>
    </row>
    <row r="733" spans="1:16" ht="12.75">
      <c r="A733" s="12"/>
      <c r="K733" s="26">
        <v>17</v>
      </c>
      <c r="P733" s="11"/>
    </row>
    <row r="734" spans="1:16" ht="12.75">
      <c r="A734" s="12"/>
      <c r="P734" s="11"/>
    </row>
    <row r="735" spans="1:16" ht="12.75">
      <c r="A735" s="12"/>
      <c r="P735" s="11"/>
    </row>
    <row r="736" spans="1:16" ht="12.75">
      <c r="A736" s="12"/>
      <c r="L736" s="26">
        <v>20</v>
      </c>
      <c r="P736" s="11"/>
    </row>
    <row r="737" spans="1:16" ht="12.75">
      <c r="A737" s="12"/>
      <c r="G737" s="26">
        <v>6</v>
      </c>
      <c r="P737" s="11"/>
    </row>
    <row r="738" spans="1:16" ht="12.75">
      <c r="A738" s="12"/>
      <c r="P738" s="11"/>
    </row>
    <row r="739" spans="1:16" ht="12.75">
      <c r="A739" s="12"/>
      <c r="H739" s="26">
        <v>8</v>
      </c>
      <c r="P739" s="11"/>
    </row>
    <row r="740" spans="1:16" ht="12.75">
      <c r="A740" s="12"/>
      <c r="E740" s="26">
        <v>30</v>
      </c>
      <c r="P740" s="11"/>
    </row>
    <row r="741" spans="1:16" ht="12.75">
      <c r="A741" s="12"/>
      <c r="P741" s="11"/>
    </row>
    <row r="742" spans="1:16" ht="12.75">
      <c r="A742" s="12"/>
      <c r="P742" s="11"/>
    </row>
    <row r="743" spans="1:16" ht="12.75">
      <c r="A743" s="12"/>
      <c r="P743" s="11"/>
    </row>
    <row r="744" spans="1:16" ht="12.75">
      <c r="A744" s="12"/>
      <c r="M744" s="26">
        <v>23</v>
      </c>
      <c r="P744" s="11"/>
    </row>
    <row r="745" spans="1:16" ht="12.75">
      <c r="A745" s="12"/>
      <c r="B745" s="26">
        <v>24</v>
      </c>
      <c r="F745" s="26">
        <v>3</v>
      </c>
      <c r="P745" s="11"/>
    </row>
    <row r="746" spans="1:16" ht="12.75">
      <c r="A746" s="12"/>
      <c r="C746" s="26">
        <v>26</v>
      </c>
      <c r="I746" s="26">
        <v>11</v>
      </c>
      <c r="J746" s="26">
        <v>14</v>
      </c>
      <c r="P746" s="11"/>
    </row>
    <row r="747" spans="1:16" ht="12.75">
      <c r="A747" s="12"/>
      <c r="D747" s="26">
        <v>28</v>
      </c>
      <c r="P747" s="11"/>
    </row>
    <row r="748" spans="1:16" ht="12.75">
      <c r="A748" s="12"/>
      <c r="P748" s="11"/>
    </row>
    <row r="749" spans="1:16" ht="12.75">
      <c r="A749" s="30">
        <v>21</v>
      </c>
      <c r="P749" s="11"/>
    </row>
    <row r="750" spans="1:16" ht="12.75">
      <c r="A750" s="12"/>
      <c r="P750" s="11"/>
    </row>
    <row r="751" spans="1:16" ht="12.75">
      <c r="A751" s="12"/>
      <c r="P751" s="11"/>
    </row>
    <row r="752" spans="1:16" ht="12.75">
      <c r="A752" s="12"/>
      <c r="P752" s="11"/>
    </row>
    <row r="753" spans="1:16" ht="12.75">
      <c r="A753" s="12"/>
      <c r="K753" s="26">
        <v>18</v>
      </c>
      <c r="P753" s="11"/>
    </row>
    <row r="754" spans="1:16" ht="12.75">
      <c r="A754" s="12"/>
      <c r="P754" s="11"/>
    </row>
    <row r="755" spans="1:16" ht="12.75">
      <c r="A755" s="12"/>
      <c r="P755" s="11"/>
    </row>
    <row r="756" spans="1:16" ht="12.75">
      <c r="A756" s="12"/>
      <c r="P756" s="11"/>
    </row>
    <row r="757" spans="1:16" ht="12.75">
      <c r="A757" s="12"/>
      <c r="O757" s="26">
        <v>29</v>
      </c>
      <c r="P757" s="11"/>
    </row>
    <row r="758" spans="1:16" ht="12.75">
      <c r="A758" s="30">
        <v>22</v>
      </c>
      <c r="H758" s="26">
        <v>9</v>
      </c>
      <c r="P758" s="31">
        <v>31</v>
      </c>
    </row>
    <row r="759" spans="1:16" ht="12.75">
      <c r="A759" s="12"/>
      <c r="N759" s="26">
        <v>26</v>
      </c>
      <c r="P759" s="11"/>
    </row>
    <row r="760" spans="1:16" ht="12.75">
      <c r="A760" s="12"/>
      <c r="P760" s="11"/>
    </row>
    <row r="761" spans="1:16" ht="12.75">
      <c r="A761" s="12"/>
      <c r="P761" s="11"/>
    </row>
    <row r="762" spans="1:16" ht="12.75">
      <c r="A762" s="12"/>
      <c r="J762" s="26">
        <v>15</v>
      </c>
      <c r="P762" s="11"/>
    </row>
    <row r="763" spans="1:16" ht="12.75">
      <c r="A763" s="12"/>
      <c r="F763" s="26">
        <v>4</v>
      </c>
      <c r="P763" s="11"/>
    </row>
    <row r="764" spans="1:16" ht="12.75">
      <c r="A764" s="12"/>
      <c r="P764" s="11"/>
    </row>
    <row r="765" spans="1:16" ht="12.75">
      <c r="A765" s="12"/>
      <c r="P765" s="11"/>
    </row>
    <row r="766" spans="1:16" ht="12.75">
      <c r="A766" s="12"/>
      <c r="M766" s="26">
        <v>24</v>
      </c>
      <c r="P766" s="11"/>
    </row>
    <row r="767" spans="1:16" ht="12.75">
      <c r="A767" s="12"/>
      <c r="P767" s="11"/>
    </row>
    <row r="768" spans="1:16" ht="12.75">
      <c r="A768" s="15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4"/>
    </row>
    <row r="769" spans="1:16" ht="12.75">
      <c r="A769" s="5"/>
      <c r="B769" s="2"/>
      <c r="C769" s="2"/>
      <c r="D769" s="2"/>
      <c r="E769" s="2"/>
      <c r="F769" s="2"/>
      <c r="G769" s="2"/>
      <c r="H769" s="29" t="str">
        <f>Survey!C17</f>
        <v>Ne</v>
      </c>
      <c r="I769" s="2"/>
      <c r="J769" s="2"/>
      <c r="K769" s="2"/>
      <c r="L769" s="2"/>
      <c r="M769" s="2"/>
      <c r="N769" s="2"/>
      <c r="O769" s="2"/>
      <c r="P769" s="4"/>
    </row>
    <row r="770" spans="1:16" ht="12.75">
      <c r="A770" s="12"/>
      <c r="F770" s="26">
        <v>7</v>
      </c>
      <c r="H770" s="26">
        <v>1</v>
      </c>
      <c r="P770" s="11"/>
    </row>
    <row r="771" spans="1:16" ht="12.75">
      <c r="A771" s="12"/>
      <c r="P771" s="11"/>
    </row>
    <row r="772" spans="1:16" ht="12.75">
      <c r="A772" s="12"/>
      <c r="G772" s="26">
        <v>9</v>
      </c>
      <c r="I772" s="26">
        <v>4</v>
      </c>
      <c r="J772" s="26">
        <v>7</v>
      </c>
      <c r="P772" s="11"/>
    </row>
    <row r="773" spans="1:16" ht="12.75">
      <c r="A773" s="12"/>
      <c r="N773" s="26">
        <v>13</v>
      </c>
      <c r="P773" s="11"/>
    </row>
    <row r="774" spans="1:16" ht="12.75">
      <c r="A774" s="12"/>
      <c r="C774" s="26">
        <v>36</v>
      </c>
      <c r="P774" s="31">
        <v>6</v>
      </c>
    </row>
    <row r="775" spans="1:16" ht="12.75">
      <c r="A775" s="12"/>
      <c r="P775" s="11"/>
    </row>
    <row r="776" spans="1:16" ht="12.75">
      <c r="A776" s="12"/>
      <c r="B776" s="26">
        <v>34</v>
      </c>
      <c r="L776" s="26">
        <v>10</v>
      </c>
      <c r="P776" s="11"/>
    </row>
    <row r="777" spans="1:16" ht="12.75">
      <c r="A777" s="12"/>
      <c r="P777" s="11"/>
    </row>
    <row r="778" spans="1:16" ht="12.75">
      <c r="A778" s="12"/>
      <c r="P778" s="11"/>
    </row>
    <row r="779" spans="1:16" ht="12.75">
      <c r="A779" s="12"/>
      <c r="P779" s="11"/>
    </row>
    <row r="780" spans="1:16" ht="12.75">
      <c r="A780" s="30">
        <v>32</v>
      </c>
      <c r="P780" s="11"/>
    </row>
    <row r="781" spans="1:16" ht="12.75">
      <c r="A781" s="12"/>
      <c r="P781" s="11"/>
    </row>
    <row r="782" spans="1:16" ht="12.75">
      <c r="A782" s="12"/>
      <c r="H782" s="26">
        <v>2</v>
      </c>
      <c r="K782" s="26">
        <v>8</v>
      </c>
      <c r="P782" s="11"/>
    </row>
    <row r="783" spans="1:16" ht="12.75">
      <c r="A783" s="12"/>
      <c r="P783" s="11"/>
    </row>
    <row r="784" spans="1:16" ht="12.75">
      <c r="A784" s="12"/>
      <c r="P784" s="11"/>
    </row>
    <row r="785" spans="1:16" ht="12.75">
      <c r="A785" s="12"/>
      <c r="P785" s="11"/>
    </row>
    <row r="786" spans="1:16" ht="12.75">
      <c r="A786" s="12"/>
      <c r="P786" s="11"/>
    </row>
    <row r="787" spans="1:16" ht="12.75">
      <c r="A787" s="12"/>
      <c r="P787" s="11"/>
    </row>
    <row r="788" spans="1:16" ht="12.75">
      <c r="A788" s="12"/>
      <c r="G788" s="26">
        <v>10</v>
      </c>
      <c r="P788" s="11"/>
    </row>
    <row r="789" spans="1:16" ht="12.75">
      <c r="A789" s="12"/>
      <c r="M789" s="26">
        <v>12</v>
      </c>
      <c r="O789" s="26">
        <v>3</v>
      </c>
      <c r="P789" s="31">
        <v>7</v>
      </c>
    </row>
    <row r="790" spans="1:16" ht="12.75">
      <c r="A790" s="12"/>
      <c r="P790" s="11"/>
    </row>
    <row r="791" spans="1:16" ht="12.75">
      <c r="A791" s="12"/>
      <c r="P791" s="11"/>
    </row>
    <row r="792" spans="1:16" ht="12.75">
      <c r="A792" s="12"/>
      <c r="P792" s="11"/>
    </row>
    <row r="793" spans="1:16" ht="12.75">
      <c r="A793" s="12"/>
      <c r="E793" s="26">
        <v>5</v>
      </c>
      <c r="P793" s="11"/>
    </row>
    <row r="794" spans="1:16" ht="12.75">
      <c r="A794" s="12"/>
      <c r="P794" s="11"/>
    </row>
    <row r="795" spans="1:16" ht="12.75">
      <c r="A795" s="12"/>
      <c r="P795" s="11"/>
    </row>
    <row r="796" spans="1:16" ht="12.75">
      <c r="A796" s="12"/>
      <c r="I796" s="26">
        <v>5</v>
      </c>
      <c r="P796" s="11"/>
    </row>
    <row r="797" spans="1:16" ht="12.75">
      <c r="A797" s="12"/>
      <c r="P797" s="11"/>
    </row>
    <row r="798" spans="1:16" ht="12.75">
      <c r="A798" s="12"/>
      <c r="C798" s="29" t="str">
        <f>Survey!C16</f>
        <v>Ezr</v>
      </c>
      <c r="P798" s="11"/>
    </row>
    <row r="799" spans="1:16" ht="12.75">
      <c r="A799" s="12"/>
      <c r="C799" s="26">
        <v>1</v>
      </c>
      <c r="F799" s="26">
        <v>8</v>
      </c>
      <c r="P799" s="11"/>
    </row>
    <row r="800" spans="1:16" ht="12.75">
      <c r="A800" s="12"/>
      <c r="P800" s="31">
        <v>8</v>
      </c>
    </row>
    <row r="801" spans="1:16" ht="12.75">
      <c r="A801" s="12"/>
      <c r="K801" s="26">
        <v>9</v>
      </c>
      <c r="P801" s="11"/>
    </row>
    <row r="802" spans="1:16" ht="12.75">
      <c r="A802" s="12"/>
      <c r="P802" s="11"/>
    </row>
    <row r="803" spans="1:16" ht="12.75">
      <c r="A803" s="12"/>
      <c r="H803" s="26">
        <v>3</v>
      </c>
      <c r="P803" s="11"/>
    </row>
    <row r="804" spans="1:16" ht="12.75">
      <c r="A804" s="12"/>
      <c r="P804" s="11"/>
    </row>
    <row r="805" spans="1:16" ht="12.75">
      <c r="A805" s="12"/>
      <c r="N805" s="29" t="str">
        <f>Survey!C18</f>
        <v>Es</v>
      </c>
      <c r="O805" s="26">
        <v>4</v>
      </c>
      <c r="P805" s="11"/>
    </row>
    <row r="806" spans="1:16" ht="12.75">
      <c r="A806" s="12"/>
      <c r="N806" s="26">
        <v>1</v>
      </c>
      <c r="P806" s="11"/>
    </row>
    <row r="807" spans="1:16" ht="12.75">
      <c r="A807" s="12"/>
      <c r="P807" s="11"/>
    </row>
    <row r="808" spans="1:16" ht="12.75">
      <c r="A808" s="12"/>
      <c r="P808" s="11"/>
    </row>
    <row r="809" spans="1:16" ht="12.75">
      <c r="A809" s="12"/>
      <c r="P809" s="11"/>
    </row>
    <row r="810" spans="1:16" ht="12.75">
      <c r="A810" s="12"/>
      <c r="B810" s="26">
        <v>35</v>
      </c>
      <c r="P810" s="11"/>
    </row>
    <row r="811" spans="1:16" ht="12.75">
      <c r="A811" s="12"/>
      <c r="C811" s="26">
        <v>2</v>
      </c>
      <c r="E811" s="26">
        <v>6</v>
      </c>
      <c r="P811" s="11"/>
    </row>
    <row r="812" spans="1:16" ht="12.75">
      <c r="A812" s="12"/>
      <c r="P812" s="11"/>
    </row>
    <row r="813" spans="1:16" ht="12.75">
      <c r="A813" s="12"/>
      <c r="P813" s="11"/>
    </row>
    <row r="814" spans="1:16" ht="12.75">
      <c r="A814" s="30">
        <v>33</v>
      </c>
      <c r="P814" s="11"/>
    </row>
    <row r="815" spans="1:16" ht="12.75">
      <c r="A815" s="12"/>
      <c r="P815" s="11"/>
    </row>
    <row r="816" spans="1:16" ht="12.75">
      <c r="A816" s="12"/>
      <c r="I816" s="26">
        <v>6</v>
      </c>
      <c r="L816" s="26">
        <v>11</v>
      </c>
      <c r="P816" s="11"/>
    </row>
    <row r="817" spans="1:16" ht="12.75">
      <c r="A817" s="12"/>
      <c r="P817" s="11"/>
    </row>
    <row r="818" spans="1:16" ht="12.75">
      <c r="A818" s="12"/>
      <c r="D818" s="26">
        <v>3</v>
      </c>
      <c r="P818" s="31">
        <v>9</v>
      </c>
    </row>
    <row r="819" spans="1:16" ht="12.75">
      <c r="A819" s="12"/>
      <c r="P819" s="11"/>
    </row>
    <row r="820" spans="1:16" ht="12.75">
      <c r="A820" s="12"/>
      <c r="P820" s="11"/>
    </row>
    <row r="821" spans="1:16" ht="12.75">
      <c r="A821" s="12"/>
      <c r="P821" s="11"/>
    </row>
    <row r="822" spans="1:16" ht="12.75">
      <c r="A822" s="12"/>
      <c r="P822" s="11"/>
    </row>
    <row r="823" spans="1:16" ht="12.75">
      <c r="A823" s="12"/>
      <c r="O823" s="26">
        <v>5</v>
      </c>
      <c r="P823" s="11"/>
    </row>
    <row r="824" spans="1:16" ht="12.75">
      <c r="A824" s="12"/>
      <c r="P824" s="11"/>
    </row>
    <row r="825" spans="1:16" ht="12.75">
      <c r="A825" s="12"/>
      <c r="P825" s="11"/>
    </row>
    <row r="826" spans="1:16" ht="12.75">
      <c r="A826" s="12"/>
      <c r="P826" s="11"/>
    </row>
    <row r="827" spans="1:16" ht="12.75">
      <c r="A827" s="12"/>
      <c r="P827" s="11"/>
    </row>
    <row r="828" spans="1:16" ht="12.75">
      <c r="A828" s="12"/>
      <c r="P828" s="11"/>
    </row>
    <row r="829" spans="1:16" ht="12.75">
      <c r="A829" s="12"/>
      <c r="N829" s="26">
        <v>2</v>
      </c>
      <c r="P829" s="11"/>
    </row>
    <row r="830" spans="1:16" ht="12.75">
      <c r="A830" s="12"/>
      <c r="P830" s="11"/>
    </row>
    <row r="831" spans="1:16" ht="12.75">
      <c r="A831" s="12"/>
      <c r="P831" s="11"/>
    </row>
    <row r="832" spans="1:16" ht="12.75">
      <c r="A832" s="15"/>
      <c r="B832" s="13"/>
      <c r="C832" s="13"/>
      <c r="D832" s="35">
        <v>4</v>
      </c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4"/>
    </row>
    <row r="833" spans="1:16" ht="12.75">
      <c r="A833" s="23"/>
      <c r="B833" s="5"/>
      <c r="C833" s="2"/>
      <c r="D833" s="2"/>
      <c r="E833" s="2"/>
      <c r="F833" s="36">
        <v>13</v>
      </c>
      <c r="G833" s="2"/>
      <c r="H833" s="36">
        <v>18</v>
      </c>
      <c r="I833" s="2"/>
      <c r="J833" s="2"/>
      <c r="K833" s="36">
        <v>25</v>
      </c>
      <c r="L833" s="2"/>
      <c r="M833" s="2"/>
      <c r="N833" s="2"/>
      <c r="O833" s="2"/>
      <c r="P833" s="37">
        <v>37</v>
      </c>
    </row>
    <row r="834" spans="1:16" ht="12.75">
      <c r="A834" s="25"/>
      <c r="B834" s="12"/>
      <c r="P834" s="11"/>
    </row>
    <row r="835" spans="1:16" ht="12.75">
      <c r="A835" s="25"/>
      <c r="B835" s="12"/>
      <c r="P835" s="11"/>
    </row>
    <row r="836" spans="1:16" ht="12.75">
      <c r="A836" s="25"/>
      <c r="B836" s="12"/>
      <c r="P836" s="11"/>
    </row>
    <row r="837" spans="1:16" ht="12.75">
      <c r="A837" s="25"/>
      <c r="B837" s="12"/>
      <c r="P837" s="11"/>
    </row>
    <row r="838" spans="1:16" ht="12.75">
      <c r="A838" s="25"/>
      <c r="B838" s="12"/>
      <c r="M838" s="26">
        <v>31</v>
      </c>
      <c r="N838" s="26">
        <v>33</v>
      </c>
      <c r="P838" s="11"/>
    </row>
    <row r="839" spans="1:16" ht="12.75">
      <c r="A839" s="25"/>
      <c r="B839" s="12"/>
      <c r="P839" s="11"/>
    </row>
    <row r="840" spans="1:16" ht="12.75">
      <c r="A840" s="25"/>
      <c r="B840" s="12"/>
      <c r="K840" s="26">
        <v>26</v>
      </c>
      <c r="P840" s="11"/>
    </row>
    <row r="841" spans="1:16" ht="12.75">
      <c r="A841" s="25"/>
      <c r="B841" s="12"/>
      <c r="P841" s="11"/>
    </row>
    <row r="842" spans="1:16" ht="12.75">
      <c r="A842" s="25"/>
      <c r="B842" s="12"/>
      <c r="P842" s="11"/>
    </row>
    <row r="843" spans="1:16" ht="12.75">
      <c r="A843" s="25"/>
      <c r="B843" s="12"/>
      <c r="C843" s="26">
        <v>6</v>
      </c>
      <c r="P843" s="11"/>
    </row>
    <row r="844" spans="1:16" ht="12.75">
      <c r="A844" s="25"/>
      <c r="B844" s="12"/>
      <c r="L844" s="26">
        <v>29</v>
      </c>
      <c r="P844" s="11"/>
    </row>
    <row r="845" spans="1:16" ht="12.75">
      <c r="A845" s="25"/>
      <c r="B845" s="12"/>
      <c r="P845" s="11"/>
    </row>
    <row r="846" spans="1:16" ht="12.75">
      <c r="A846" s="25"/>
      <c r="B846" s="12"/>
      <c r="O846" s="26">
        <v>35</v>
      </c>
      <c r="P846" s="11"/>
    </row>
    <row r="847" spans="1:16" ht="12.75">
      <c r="A847" s="25"/>
      <c r="B847" s="12"/>
      <c r="P847" s="11"/>
    </row>
    <row r="848" spans="1:16" ht="12.75">
      <c r="A848" s="25"/>
      <c r="B848" s="12"/>
      <c r="P848" s="11"/>
    </row>
    <row r="849" spans="1:16" ht="12.75">
      <c r="A849" s="25"/>
      <c r="B849" s="12"/>
      <c r="P849" s="11"/>
    </row>
    <row r="850" spans="1:16" ht="12.75">
      <c r="A850" s="25"/>
      <c r="B850" s="12"/>
      <c r="E850" s="26">
        <v>11</v>
      </c>
      <c r="P850" s="11"/>
    </row>
    <row r="851" spans="1:16" ht="12.75">
      <c r="A851" s="38">
        <v>10</v>
      </c>
      <c r="B851" s="12"/>
      <c r="I851" s="26">
        <v>21</v>
      </c>
      <c r="P851" s="11"/>
    </row>
    <row r="852" spans="1:16" ht="12.75">
      <c r="A852" s="25"/>
      <c r="B852" s="12"/>
      <c r="P852" s="11"/>
    </row>
    <row r="853" spans="1:16" ht="12.75">
      <c r="A853" s="25"/>
      <c r="B853" s="12"/>
      <c r="J853" s="26">
        <v>23</v>
      </c>
      <c r="P853" s="11"/>
    </row>
    <row r="854" spans="1:16" ht="12.75">
      <c r="A854" s="28"/>
      <c r="B854" s="12"/>
      <c r="P854" s="11"/>
    </row>
    <row r="855" spans="1:16" ht="12.75">
      <c r="A855" s="1" t="str">
        <f>Survey!B88</f>
        <v>TB</v>
      </c>
      <c r="D855" s="26">
        <v>9</v>
      </c>
      <c r="H855" s="26">
        <v>19</v>
      </c>
      <c r="K855" s="26">
        <v>27</v>
      </c>
      <c r="P855" s="11"/>
    </row>
    <row r="856" spans="1:16" ht="12.75">
      <c r="A856" s="29" t="str">
        <f>Survey!C19</f>
        <v>Job</v>
      </c>
      <c r="P856" s="11"/>
    </row>
    <row r="857" spans="1:16" ht="12.75">
      <c r="A857" s="30">
        <v>1</v>
      </c>
      <c r="B857" s="26">
        <v>4</v>
      </c>
      <c r="G857" s="26">
        <v>16</v>
      </c>
      <c r="P857" s="11"/>
    </row>
    <row r="858" spans="1:16" ht="12.75">
      <c r="A858" s="12"/>
      <c r="P858" s="31">
        <v>38</v>
      </c>
    </row>
    <row r="859" spans="1:16" ht="12.75">
      <c r="A859" s="12"/>
      <c r="P859" s="11"/>
    </row>
    <row r="860" spans="1:16" ht="12.75">
      <c r="A860" s="12"/>
      <c r="P860" s="11"/>
    </row>
    <row r="861" spans="1:16" ht="12.75">
      <c r="A861" s="12"/>
      <c r="P861" s="11"/>
    </row>
    <row r="862" spans="1:16" ht="12.75">
      <c r="A862" s="12"/>
      <c r="F862" s="26">
        <v>14</v>
      </c>
      <c r="P862" s="11"/>
    </row>
    <row r="863" spans="1:16" ht="12.75">
      <c r="A863" s="12"/>
      <c r="O863" s="26">
        <v>36</v>
      </c>
      <c r="P863" s="11"/>
    </row>
    <row r="864" spans="1:16" ht="12.75">
      <c r="A864" s="12"/>
      <c r="P864" s="11"/>
    </row>
    <row r="865" spans="1:16" ht="12.75">
      <c r="A865" s="12"/>
      <c r="P865" s="11"/>
    </row>
    <row r="866" spans="1:16" ht="12.75">
      <c r="A866" s="12"/>
      <c r="P866" s="11"/>
    </row>
    <row r="867" spans="1:16" ht="12.75">
      <c r="A867" s="12"/>
      <c r="P867" s="11"/>
    </row>
    <row r="868" spans="1:16" ht="12.75">
      <c r="A868" s="12"/>
      <c r="P868" s="11"/>
    </row>
    <row r="869" spans="1:16" ht="12.75">
      <c r="A869" s="12"/>
      <c r="P869" s="11"/>
    </row>
    <row r="870" spans="1:16" ht="12.75">
      <c r="A870" s="12"/>
      <c r="L870" s="26">
        <v>30</v>
      </c>
      <c r="P870" s="11"/>
    </row>
    <row r="871" spans="1:16" ht="12.75">
      <c r="A871" s="12"/>
      <c r="E871" s="26">
        <v>12</v>
      </c>
      <c r="J871" s="26">
        <v>24</v>
      </c>
      <c r="P871" s="11"/>
    </row>
    <row r="872" spans="1:16" ht="12.75">
      <c r="A872" s="12"/>
      <c r="N872" s="26">
        <v>34</v>
      </c>
      <c r="P872" s="11"/>
    </row>
    <row r="873" spans="1:16" ht="12.75">
      <c r="A873" s="12"/>
      <c r="P873" s="11"/>
    </row>
    <row r="874" spans="1:16" ht="12.75">
      <c r="A874" s="12"/>
      <c r="C874" s="26">
        <v>7</v>
      </c>
      <c r="P874" s="11"/>
    </row>
    <row r="875" spans="1:16" ht="12.75">
      <c r="A875" s="12"/>
      <c r="P875" s="11"/>
    </row>
    <row r="876" spans="1:16" ht="12.75">
      <c r="A876" s="12"/>
      <c r="P876" s="11"/>
    </row>
    <row r="877" spans="1:16" ht="12.75">
      <c r="A877" s="12"/>
      <c r="P877" s="11"/>
    </row>
    <row r="878" spans="1:16" ht="12.75">
      <c r="A878" s="12"/>
      <c r="P878" s="11"/>
    </row>
    <row r="879" spans="1:16" ht="12.75">
      <c r="A879" s="12"/>
      <c r="B879" s="26">
        <v>5</v>
      </c>
      <c r="K879" s="26">
        <v>28</v>
      </c>
      <c r="M879" s="26">
        <v>32</v>
      </c>
      <c r="P879" s="11"/>
    </row>
    <row r="880" spans="1:16" ht="12.75">
      <c r="A880" s="30">
        <v>2</v>
      </c>
      <c r="G880" s="26">
        <v>17</v>
      </c>
      <c r="P880" s="11"/>
    </row>
    <row r="881" spans="1:16" ht="12.75">
      <c r="A881" s="12"/>
      <c r="P881" s="11"/>
    </row>
    <row r="882" spans="1:16" ht="12.75">
      <c r="A882" s="12"/>
      <c r="P882" s="11"/>
    </row>
    <row r="883" spans="1:16" ht="12.75">
      <c r="A883" s="12"/>
      <c r="P883" s="11"/>
    </row>
    <row r="884" spans="1:16" ht="12.75">
      <c r="A884" s="12"/>
      <c r="P884" s="11"/>
    </row>
    <row r="885" spans="1:16" ht="12.75">
      <c r="A885" s="12"/>
      <c r="F885" s="26">
        <v>15</v>
      </c>
      <c r="H885" s="26">
        <v>20</v>
      </c>
      <c r="P885" s="11"/>
    </row>
    <row r="886" spans="1:16" ht="12.75">
      <c r="A886" s="12"/>
      <c r="I886" s="26">
        <v>22</v>
      </c>
      <c r="P886" s="11"/>
    </row>
    <row r="887" spans="1:16" ht="12.75">
      <c r="A887" s="12"/>
      <c r="P887" s="11"/>
    </row>
    <row r="888" spans="1:16" ht="12.75">
      <c r="A888" s="12"/>
      <c r="P888" s="11"/>
    </row>
    <row r="889" spans="1:16" ht="12.75">
      <c r="A889" s="12"/>
      <c r="P889" s="11"/>
    </row>
    <row r="890" spans="1:16" ht="12.75">
      <c r="A890" s="12"/>
      <c r="P890" s="11"/>
    </row>
    <row r="891" spans="1:16" ht="12.75">
      <c r="A891" s="12"/>
      <c r="D891" s="26">
        <v>10</v>
      </c>
      <c r="P891" s="11"/>
    </row>
    <row r="892" spans="1:16" ht="12.75">
      <c r="A892" s="12"/>
      <c r="P892" s="11"/>
    </row>
    <row r="893" spans="1:16" ht="12.75">
      <c r="A893" s="12"/>
      <c r="P893" s="11"/>
    </row>
    <row r="894" spans="1:16" ht="12.75">
      <c r="A894" s="30">
        <v>3</v>
      </c>
      <c r="P894" s="11"/>
    </row>
    <row r="895" spans="1:16" ht="12.75">
      <c r="A895" s="12"/>
      <c r="P895" s="11"/>
    </row>
    <row r="896" spans="1:16" ht="12.75">
      <c r="A896" s="15"/>
      <c r="B896" s="13"/>
      <c r="C896" s="35">
        <v>8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4"/>
    </row>
    <row r="897" spans="1:16" ht="12.75">
      <c r="A897" s="5"/>
      <c r="B897" s="2"/>
      <c r="C897" s="2"/>
      <c r="D897" s="2"/>
      <c r="E897" s="2"/>
      <c r="F897" s="2"/>
      <c r="G897" s="2"/>
      <c r="H897" s="2"/>
      <c r="I897" s="2"/>
      <c r="J897" s="36">
        <v>32</v>
      </c>
      <c r="K897" s="2"/>
      <c r="L897" s="2"/>
      <c r="M897" s="2"/>
      <c r="N897" s="2"/>
      <c r="O897" s="2"/>
      <c r="P897" s="4"/>
    </row>
    <row r="898" spans="1:16" ht="12.75">
      <c r="A898" s="12"/>
      <c r="P898" s="11"/>
    </row>
    <row r="899" spans="1:16" ht="12.75">
      <c r="A899" s="12"/>
      <c r="G899" s="26">
        <v>20</v>
      </c>
      <c r="I899" s="26">
        <v>28</v>
      </c>
      <c r="P899" s="11"/>
    </row>
    <row r="900" spans="1:16" ht="12.75">
      <c r="A900" s="30">
        <v>39</v>
      </c>
      <c r="E900" s="26">
        <v>12</v>
      </c>
      <c r="O900" s="26">
        <v>49</v>
      </c>
      <c r="P900" s="11"/>
    </row>
    <row r="901" spans="1:16" ht="12.75">
      <c r="A901" s="12"/>
      <c r="B901" s="26">
        <v>41</v>
      </c>
      <c r="H901" s="26">
        <v>24</v>
      </c>
      <c r="P901" s="11"/>
    </row>
    <row r="902" spans="1:16" ht="12.75">
      <c r="A902" s="12"/>
      <c r="P902" s="11"/>
    </row>
    <row r="903" spans="1:16" ht="12.75">
      <c r="A903" s="12"/>
      <c r="C903" s="26">
        <v>3</v>
      </c>
      <c r="P903" s="11"/>
    </row>
    <row r="904" spans="1:16" ht="12.75">
      <c r="A904" s="12"/>
      <c r="D904" s="26">
        <v>8</v>
      </c>
      <c r="P904" s="31">
        <v>52</v>
      </c>
    </row>
    <row r="905" spans="1:16" ht="12.75">
      <c r="A905" s="12"/>
      <c r="N905" s="26">
        <v>45</v>
      </c>
      <c r="P905" s="11"/>
    </row>
    <row r="906" spans="1:16" ht="12.75">
      <c r="A906" s="12"/>
      <c r="M906" s="26">
        <v>41</v>
      </c>
      <c r="P906" s="11"/>
    </row>
    <row r="907" spans="1:16" ht="12.75">
      <c r="A907" s="12"/>
      <c r="P907" s="11"/>
    </row>
    <row r="908" spans="1:16" ht="12.75">
      <c r="A908" s="12"/>
      <c r="P908" s="11"/>
    </row>
    <row r="909" spans="1:16" ht="12.75">
      <c r="A909" s="12"/>
      <c r="I909" s="26">
        <v>29</v>
      </c>
      <c r="J909" s="26">
        <v>33</v>
      </c>
      <c r="P909" s="11"/>
    </row>
    <row r="910" spans="1:16" ht="12.75">
      <c r="A910" s="12"/>
      <c r="E910" s="26">
        <v>13</v>
      </c>
      <c r="G910" s="26">
        <v>21</v>
      </c>
      <c r="P910" s="11"/>
    </row>
    <row r="911" spans="1:16" ht="12.75">
      <c r="A911" s="12"/>
      <c r="P911" s="11"/>
    </row>
    <row r="912" spans="1:16" ht="12.75">
      <c r="A912" s="12"/>
      <c r="H912" s="26">
        <v>25</v>
      </c>
      <c r="L912" s="26">
        <v>38</v>
      </c>
      <c r="P912" s="11"/>
    </row>
    <row r="913" spans="1:16" ht="12.75">
      <c r="A913" s="12"/>
      <c r="C913" s="26">
        <v>4</v>
      </c>
      <c r="P913" s="11"/>
    </row>
    <row r="914" spans="1:16" ht="12.75">
      <c r="A914" s="12"/>
      <c r="P914" s="11"/>
    </row>
    <row r="915" spans="1:16" ht="12.75">
      <c r="A915" s="12"/>
      <c r="D915" s="26">
        <v>9</v>
      </c>
      <c r="P915" s="11"/>
    </row>
    <row r="916" spans="1:16" ht="12.75">
      <c r="A916" s="12"/>
      <c r="P916" s="31">
        <v>53</v>
      </c>
    </row>
    <row r="917" spans="1:16" ht="12.75">
      <c r="A917" s="12"/>
      <c r="E917" s="26">
        <v>14</v>
      </c>
      <c r="P917" s="11"/>
    </row>
    <row r="918" spans="1:16" ht="12.75">
      <c r="A918" s="12"/>
      <c r="P918" s="11"/>
    </row>
    <row r="919" spans="1:16" ht="12.75">
      <c r="A919" s="12"/>
      <c r="P919" s="11"/>
    </row>
    <row r="920" spans="1:16" ht="12.75">
      <c r="A920" s="12"/>
      <c r="P920" s="11"/>
    </row>
    <row r="921" spans="1:16" ht="12.75">
      <c r="A921" s="12"/>
      <c r="I921" s="26">
        <v>30</v>
      </c>
      <c r="K921" s="26">
        <v>36</v>
      </c>
      <c r="M921" s="29" t="str">
        <f>Survey!C21</f>
        <v>2Ps</v>
      </c>
      <c r="P921" s="11"/>
    </row>
    <row r="922" spans="1:16" ht="12.75">
      <c r="A922" s="12"/>
      <c r="M922" s="26">
        <v>42</v>
      </c>
      <c r="O922" s="26">
        <v>50</v>
      </c>
      <c r="P922" s="11"/>
    </row>
    <row r="923" spans="1:16" ht="12.75">
      <c r="A923" s="12"/>
      <c r="C923" s="26">
        <v>5</v>
      </c>
      <c r="P923" s="11"/>
    </row>
    <row r="924" spans="1:16" ht="12.75">
      <c r="A924" s="12"/>
      <c r="N924" s="26">
        <v>46</v>
      </c>
      <c r="P924" s="31">
        <v>54</v>
      </c>
    </row>
    <row r="925" spans="1:16" ht="12.75">
      <c r="A925" s="12"/>
      <c r="E925" s="26">
        <v>15</v>
      </c>
      <c r="G925" s="26">
        <v>22</v>
      </c>
      <c r="P925" s="11"/>
    </row>
    <row r="926" spans="1:16" ht="12.75">
      <c r="A926" s="12"/>
      <c r="P926" s="11"/>
    </row>
    <row r="927" spans="1:16" ht="12.75">
      <c r="A927" s="12"/>
      <c r="B927" s="26">
        <v>42</v>
      </c>
      <c r="P927" s="11"/>
    </row>
    <row r="928" spans="1:16" ht="12.75">
      <c r="A928" s="12"/>
      <c r="P928" s="11"/>
    </row>
    <row r="929" spans="1:16" ht="12.75">
      <c r="A929" s="12"/>
      <c r="P929" s="11"/>
    </row>
    <row r="930" spans="1:16" ht="12.75">
      <c r="A930" s="12"/>
      <c r="P930" s="11"/>
    </row>
    <row r="931" spans="1:16" ht="12.75">
      <c r="A931" s="12"/>
      <c r="E931" s="26">
        <v>16</v>
      </c>
      <c r="P931" s="11"/>
    </row>
    <row r="932" spans="1:16" ht="12.75">
      <c r="A932" s="12"/>
      <c r="J932" s="26">
        <v>34</v>
      </c>
      <c r="P932" s="11"/>
    </row>
    <row r="933" spans="1:16" ht="12.75">
      <c r="A933" s="12"/>
      <c r="P933" s="11"/>
    </row>
    <row r="934" spans="1:16" ht="12.75">
      <c r="A934" s="12"/>
      <c r="P934" s="31">
        <v>55</v>
      </c>
    </row>
    <row r="935" spans="1:16" ht="12.75">
      <c r="A935" s="12"/>
      <c r="H935" s="26">
        <v>26</v>
      </c>
      <c r="I935" s="26">
        <v>31</v>
      </c>
      <c r="K935" s="26">
        <v>37</v>
      </c>
      <c r="M935" s="26">
        <v>43</v>
      </c>
      <c r="P935" s="11"/>
    </row>
    <row r="936" spans="1:16" ht="12.75">
      <c r="A936" s="30">
        <v>40</v>
      </c>
      <c r="L936" s="26">
        <v>39</v>
      </c>
      <c r="P936" s="11"/>
    </row>
    <row r="937" spans="1:16" ht="12.75">
      <c r="A937" s="12"/>
      <c r="C937" s="26">
        <v>6</v>
      </c>
      <c r="D937" s="26">
        <v>10</v>
      </c>
      <c r="N937" s="26">
        <v>47</v>
      </c>
      <c r="P937" s="11"/>
    </row>
    <row r="938" spans="1:16" ht="12.75">
      <c r="A938" s="12"/>
      <c r="P938" s="11"/>
    </row>
    <row r="939" spans="1:16" ht="12.75">
      <c r="A939" s="12"/>
      <c r="P939" s="11"/>
    </row>
    <row r="940" spans="1:16" ht="12.75">
      <c r="A940" s="12"/>
      <c r="P940" s="11"/>
    </row>
    <row r="941" spans="1:16" ht="12.75">
      <c r="A941" s="12"/>
      <c r="M941" s="26">
        <v>44</v>
      </c>
      <c r="P941" s="11"/>
    </row>
    <row r="942" spans="1:16" ht="12.75">
      <c r="A942" s="12"/>
      <c r="P942" s="11"/>
    </row>
    <row r="943" spans="1:16" ht="12.75">
      <c r="A943" s="12"/>
      <c r="E943" s="26">
        <v>17</v>
      </c>
      <c r="P943" s="11"/>
    </row>
    <row r="944" spans="1:16" ht="12.75">
      <c r="A944" s="12"/>
      <c r="P944" s="11"/>
    </row>
    <row r="945" spans="1:16" ht="12.75">
      <c r="A945" s="12"/>
      <c r="B945" s="27" t="str">
        <f>Survey!B77</f>
        <v>Ps</v>
      </c>
      <c r="P945" s="11"/>
    </row>
    <row r="946" spans="1:16" ht="12.75">
      <c r="A946" s="12"/>
      <c r="B946" s="29" t="str">
        <f>Survey!C20</f>
        <v>1Ps</v>
      </c>
      <c r="O946" s="26">
        <v>51</v>
      </c>
      <c r="P946" s="11"/>
    </row>
    <row r="947" spans="1:16" ht="12.75">
      <c r="A947" s="12"/>
      <c r="B947" s="26">
        <v>1</v>
      </c>
      <c r="F947" s="26">
        <v>19</v>
      </c>
      <c r="P947" s="11"/>
    </row>
    <row r="948" spans="1:16" ht="12.75">
      <c r="A948" s="12"/>
      <c r="H948" s="26">
        <v>27</v>
      </c>
      <c r="N948" s="26">
        <v>48</v>
      </c>
      <c r="P948" s="11"/>
    </row>
    <row r="949" spans="1:16" ht="12.75">
      <c r="A949" s="12"/>
      <c r="C949" s="26">
        <v>7</v>
      </c>
      <c r="P949" s="11"/>
    </row>
    <row r="950" spans="1:16" ht="12.75">
      <c r="A950" s="12"/>
      <c r="P950" s="11"/>
    </row>
    <row r="951" spans="1:16" ht="12.75">
      <c r="A951" s="12"/>
      <c r="L951" s="26">
        <v>40</v>
      </c>
      <c r="P951" s="11"/>
    </row>
    <row r="952" spans="1:16" ht="12.75">
      <c r="A952" s="12"/>
      <c r="P952" s="11"/>
    </row>
    <row r="953" spans="1:16" ht="12.75">
      <c r="A953" s="12"/>
      <c r="P953" s="11"/>
    </row>
    <row r="954" spans="1:16" ht="12.75">
      <c r="A954" s="12"/>
      <c r="B954" s="26">
        <v>2</v>
      </c>
      <c r="P954" s="11"/>
    </row>
    <row r="955" spans="1:16" ht="12.75">
      <c r="A955" s="12"/>
      <c r="P955" s="11"/>
    </row>
    <row r="956" spans="1:16" ht="12.75">
      <c r="A956" s="12"/>
      <c r="D956" s="26">
        <v>11</v>
      </c>
      <c r="J956" s="26">
        <v>35</v>
      </c>
      <c r="P956" s="11"/>
    </row>
    <row r="957" spans="1:16" ht="12.75">
      <c r="A957" s="12"/>
      <c r="P957" s="11"/>
    </row>
    <row r="958" spans="1:16" ht="12.75">
      <c r="A958" s="12"/>
      <c r="G958" s="26">
        <v>23</v>
      </c>
      <c r="P958" s="11"/>
    </row>
    <row r="959" spans="1:16" ht="12.75">
      <c r="A959" s="12"/>
      <c r="E959" s="26">
        <v>18</v>
      </c>
      <c r="P959" s="31">
        <v>56</v>
      </c>
    </row>
    <row r="960" spans="1:16" ht="12.75">
      <c r="A960" s="15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4"/>
    </row>
    <row r="961" spans="1:16" ht="12.7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</row>
    <row r="962" spans="1:16" ht="12.75">
      <c r="A962" s="12"/>
      <c r="P962" s="11"/>
    </row>
    <row r="963" spans="1:16" ht="12.75">
      <c r="A963" s="12"/>
      <c r="P963" s="11"/>
    </row>
    <row r="964" spans="1:16" ht="12.75">
      <c r="A964" s="12"/>
      <c r="P964" s="11"/>
    </row>
    <row r="965" spans="1:16" ht="12.75">
      <c r="A965" s="12"/>
      <c r="P965" s="11"/>
    </row>
    <row r="966" spans="1:16" ht="12.75">
      <c r="A966" s="12"/>
      <c r="F966" s="26">
        <v>74</v>
      </c>
      <c r="J966" s="26">
        <v>86</v>
      </c>
      <c r="P966" s="11"/>
    </row>
    <row r="967" spans="1:16" ht="12.75">
      <c r="A967" s="12"/>
      <c r="N967" s="26">
        <v>102</v>
      </c>
      <c r="P967" s="11"/>
    </row>
    <row r="968" spans="1:16" ht="12.75">
      <c r="A968" s="12"/>
      <c r="P968" s="11"/>
    </row>
    <row r="969" spans="1:16" ht="12.75">
      <c r="A969" s="12"/>
      <c r="M969" s="26">
        <v>96</v>
      </c>
      <c r="P969" s="11"/>
    </row>
    <row r="970" spans="1:16" ht="12.75">
      <c r="A970" s="12"/>
      <c r="B970" s="26">
        <v>61</v>
      </c>
      <c r="C970" s="26">
        <v>66</v>
      </c>
      <c r="P970" s="11"/>
    </row>
    <row r="971" spans="1:16" ht="12.75">
      <c r="A971" s="12"/>
      <c r="P971" s="11"/>
    </row>
    <row r="972" spans="1:16" ht="12.75">
      <c r="A972" s="12"/>
      <c r="I972" s="26">
        <v>82</v>
      </c>
      <c r="P972" s="11"/>
    </row>
    <row r="973" spans="1:16" ht="12.75">
      <c r="A973" s="12"/>
      <c r="D973" s="26">
        <v>69</v>
      </c>
      <c r="P973" s="11"/>
    </row>
    <row r="974" spans="1:16" ht="12.75">
      <c r="A974" s="30">
        <v>57</v>
      </c>
      <c r="G974" s="26">
        <v>78</v>
      </c>
      <c r="L974" s="26">
        <v>92</v>
      </c>
      <c r="P974" s="31">
        <v>106</v>
      </c>
    </row>
    <row r="975" spans="1:16" ht="12.75">
      <c r="A975" s="12"/>
      <c r="P975" s="11"/>
    </row>
    <row r="976" spans="1:16" ht="12.75">
      <c r="A976" s="12"/>
      <c r="P976" s="11"/>
    </row>
    <row r="977" spans="1:16" ht="12.75">
      <c r="A977" s="12"/>
      <c r="P977" s="11"/>
    </row>
    <row r="978" spans="1:16" ht="12.75">
      <c r="A978" s="12"/>
      <c r="P978" s="11"/>
    </row>
    <row r="979" spans="1:16" ht="12.75">
      <c r="A979" s="12"/>
      <c r="E979" s="26">
        <v>72</v>
      </c>
      <c r="P979" s="11"/>
    </row>
    <row r="980" spans="1:16" ht="12.75">
      <c r="A980" s="12"/>
      <c r="B980" s="26">
        <v>62</v>
      </c>
      <c r="P980" s="11"/>
    </row>
    <row r="981" spans="1:16" ht="12.75">
      <c r="A981" s="12"/>
      <c r="I981" s="26">
        <v>83</v>
      </c>
      <c r="P981" s="11"/>
    </row>
    <row r="982" spans="1:16" ht="12.75">
      <c r="A982" s="12"/>
      <c r="P982" s="11"/>
    </row>
    <row r="983" spans="1:16" ht="12.75">
      <c r="A983" s="12"/>
      <c r="H983" s="26">
        <v>79</v>
      </c>
      <c r="M983" s="26">
        <v>97</v>
      </c>
      <c r="P983" s="11"/>
    </row>
    <row r="984" spans="1:16" ht="12.75">
      <c r="A984" s="12"/>
      <c r="J984" s="26">
        <v>87</v>
      </c>
      <c r="P984" s="11"/>
    </row>
    <row r="985" spans="1:16" ht="12.75">
      <c r="A985" s="12"/>
      <c r="P985" s="11"/>
    </row>
    <row r="986" spans="1:16" ht="12.75">
      <c r="A986" s="12"/>
      <c r="P986" s="11"/>
    </row>
    <row r="987" spans="1:16" ht="12.75">
      <c r="A987" s="30">
        <v>58</v>
      </c>
      <c r="P987" s="11"/>
    </row>
    <row r="988" spans="1:16" ht="12.75">
      <c r="A988" s="12"/>
      <c r="P988" s="11"/>
    </row>
    <row r="989" spans="1:16" ht="12.75">
      <c r="A989" s="12"/>
      <c r="P989" s="11"/>
    </row>
    <row r="990" spans="1:16" ht="12.75">
      <c r="A990" s="12"/>
      <c r="F990" s="26">
        <v>75</v>
      </c>
      <c r="P990" s="11"/>
    </row>
    <row r="991" spans="1:16" ht="12.75">
      <c r="A991" s="12"/>
      <c r="C991" s="26">
        <v>67</v>
      </c>
      <c r="L991" s="26">
        <v>93</v>
      </c>
      <c r="P991" s="11"/>
    </row>
    <row r="992" spans="1:16" ht="12.75">
      <c r="A992" s="12"/>
      <c r="J992" s="26">
        <v>88</v>
      </c>
      <c r="O992" s="26">
        <v>105</v>
      </c>
      <c r="P992" s="11"/>
    </row>
    <row r="993" spans="1:16" ht="12.75">
      <c r="A993" s="12"/>
      <c r="P993" s="11"/>
    </row>
    <row r="994" spans="1:16" ht="12.75">
      <c r="A994" s="12"/>
      <c r="B994" s="26">
        <v>63</v>
      </c>
      <c r="P994" s="11"/>
    </row>
    <row r="995" spans="1:16" ht="12.75">
      <c r="A995" s="12"/>
      <c r="P995" s="11"/>
    </row>
    <row r="996" spans="1:16" ht="12.75">
      <c r="A996" s="12"/>
      <c r="M996" s="26">
        <v>98</v>
      </c>
      <c r="P996" s="11"/>
    </row>
    <row r="997" spans="1:16" ht="12.75">
      <c r="A997" s="12"/>
      <c r="H997" s="26">
        <v>80</v>
      </c>
      <c r="L997" s="26">
        <v>94</v>
      </c>
      <c r="N997" s="26">
        <v>103</v>
      </c>
      <c r="P997" s="11"/>
    </row>
    <row r="998" spans="1:16" ht="12.75">
      <c r="A998" s="12"/>
      <c r="P998" s="11"/>
    </row>
    <row r="999" spans="1:16" ht="12.75">
      <c r="A999" s="12"/>
      <c r="P999" s="11"/>
    </row>
    <row r="1000" spans="1:16" ht="12.75">
      <c r="A1000" s="30">
        <v>59</v>
      </c>
      <c r="C1000" s="26">
        <v>68</v>
      </c>
      <c r="E1000" s="29" t="str">
        <f>Survey!C22</f>
        <v>3Ps</v>
      </c>
      <c r="P1000" s="11"/>
    </row>
    <row r="1001" spans="1:16" ht="12.75">
      <c r="A1001" s="12"/>
      <c r="E1001" s="26">
        <v>73</v>
      </c>
      <c r="I1001" s="26">
        <v>84</v>
      </c>
      <c r="P1001" s="11"/>
    </row>
    <row r="1002" spans="1:16" ht="12.75">
      <c r="A1002" s="12"/>
      <c r="F1002" s="26">
        <v>76</v>
      </c>
      <c r="K1002" s="29" t="str">
        <f>Survey!C23</f>
        <v>4Ps</v>
      </c>
      <c r="P1002" s="11"/>
    </row>
    <row r="1003" spans="1:16" ht="12.75">
      <c r="A1003" s="12"/>
      <c r="K1003" s="26">
        <v>90</v>
      </c>
      <c r="P1003" s="11"/>
    </row>
    <row r="1004" spans="1:16" ht="12.75">
      <c r="A1004" s="12"/>
      <c r="P1004" s="11"/>
    </row>
    <row r="1005" spans="1:16" ht="12.75">
      <c r="A1005" s="12"/>
      <c r="P1005" s="11"/>
    </row>
    <row r="1006" spans="1:16" ht="12.75">
      <c r="A1006" s="12"/>
      <c r="M1006" s="26">
        <v>99</v>
      </c>
      <c r="P1006" s="11"/>
    </row>
    <row r="1007" spans="1:16" ht="12.75">
      <c r="A1007" s="12"/>
      <c r="B1007" s="26">
        <v>64</v>
      </c>
      <c r="P1007" s="11"/>
    </row>
    <row r="1008" spans="1:16" ht="12.75">
      <c r="A1008" s="12"/>
      <c r="P1008" s="11"/>
    </row>
    <row r="1009" spans="1:16" ht="12.75">
      <c r="A1009" s="12"/>
      <c r="P1009" s="11"/>
    </row>
    <row r="1010" spans="1:16" ht="12.75">
      <c r="A1010" s="12"/>
      <c r="P1010" s="11"/>
    </row>
    <row r="1011" spans="1:16" ht="12.75">
      <c r="A1011" s="12"/>
      <c r="D1011" s="26">
        <v>70</v>
      </c>
      <c r="P1011" s="11"/>
    </row>
    <row r="1012" spans="1:16" ht="12.75">
      <c r="A1012" s="12"/>
      <c r="J1012" s="26">
        <v>89</v>
      </c>
      <c r="P1012" s="11"/>
    </row>
    <row r="1013" spans="1:16" ht="12.75">
      <c r="A1013" s="12"/>
      <c r="P1013" s="11"/>
    </row>
    <row r="1014" spans="1:16" ht="12.75">
      <c r="A1014" s="12"/>
      <c r="P1014" s="11"/>
    </row>
    <row r="1015" spans="1:16" ht="12.75">
      <c r="A1015" s="12"/>
      <c r="I1015" s="26">
        <v>85</v>
      </c>
      <c r="P1015" s="11"/>
    </row>
    <row r="1016" spans="1:16" ht="12.75">
      <c r="A1016" s="12"/>
      <c r="F1016" s="26">
        <v>77</v>
      </c>
      <c r="M1016" s="26">
        <v>100</v>
      </c>
      <c r="P1016" s="11"/>
    </row>
    <row r="1017" spans="1:16" ht="12.75">
      <c r="A1017" s="12"/>
      <c r="P1017" s="11"/>
    </row>
    <row r="1018" spans="1:16" ht="12.75">
      <c r="A1018" s="12"/>
      <c r="D1018" s="26">
        <v>71</v>
      </c>
      <c r="H1018" s="26">
        <v>81</v>
      </c>
      <c r="P1018" s="11"/>
    </row>
    <row r="1019" spans="1:16" ht="12.75">
      <c r="A1019" s="30">
        <v>60</v>
      </c>
      <c r="B1019" s="26">
        <v>65</v>
      </c>
      <c r="P1019" s="11"/>
    </row>
    <row r="1020" spans="1:16" ht="12.75">
      <c r="A1020" s="12"/>
      <c r="N1020" s="26">
        <v>104</v>
      </c>
      <c r="P1020" s="11"/>
    </row>
    <row r="1021" spans="1:16" ht="12.75">
      <c r="A1021" s="12"/>
      <c r="K1021" s="26">
        <v>91</v>
      </c>
      <c r="L1021" s="26">
        <v>95</v>
      </c>
      <c r="P1021" s="11"/>
    </row>
    <row r="1022" spans="1:16" ht="12.75">
      <c r="A1022" s="12"/>
      <c r="M1022" s="26">
        <v>101</v>
      </c>
      <c r="P1022" s="11"/>
    </row>
    <row r="1023" spans="1:16" ht="12.75">
      <c r="A1023" s="12"/>
      <c r="P1023" s="29" t="str">
        <f>Survey!C24</f>
        <v>5Ps</v>
      </c>
    </row>
    <row r="1024" spans="1:16" ht="12.75">
      <c r="A1024" s="15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39">
        <v>107</v>
      </c>
    </row>
    <row r="1025" spans="1:16" ht="12.75">
      <c r="A1025" s="5"/>
      <c r="B1025" s="2"/>
      <c r="C1025" s="2"/>
      <c r="D1025" s="2"/>
      <c r="E1025" s="2"/>
      <c r="F1025" s="2"/>
      <c r="G1025" s="2"/>
      <c r="H1025" s="36">
        <v>128</v>
      </c>
      <c r="I1025" s="2"/>
      <c r="J1025" s="2"/>
      <c r="K1025" s="2"/>
      <c r="L1025" s="2"/>
      <c r="M1025" s="2"/>
      <c r="N1025" s="2"/>
      <c r="O1025" s="2"/>
      <c r="P1025" s="4"/>
    </row>
    <row r="1026" spans="1:16" ht="12.75">
      <c r="A1026" s="12"/>
      <c r="P1026" s="11"/>
    </row>
    <row r="1027" spans="1:16" ht="12.75">
      <c r="A1027" s="12"/>
      <c r="C1027" s="26">
        <v>114</v>
      </c>
      <c r="P1027" s="11"/>
    </row>
    <row r="1028" spans="1:16" ht="12.75">
      <c r="A1028" s="12"/>
      <c r="P1028" s="11"/>
    </row>
    <row r="1029" spans="1:16" ht="12.75">
      <c r="A1029" s="12"/>
      <c r="G1029" s="26">
        <v>120</v>
      </c>
      <c r="P1029" s="11"/>
    </row>
    <row r="1030" spans="1:16" ht="12.75">
      <c r="A1030" s="12"/>
      <c r="K1030" s="26">
        <v>144</v>
      </c>
      <c r="P1030" s="11"/>
    </row>
    <row r="1031" spans="1:16" ht="12.75">
      <c r="A1031" s="12"/>
      <c r="P1031" s="11"/>
    </row>
    <row r="1032" spans="1:16" ht="12.75">
      <c r="A1032" s="12"/>
      <c r="H1032" s="26">
        <v>129</v>
      </c>
      <c r="P1032" s="11"/>
    </row>
    <row r="1033" spans="1:16" ht="12.75">
      <c r="A1033" s="12"/>
      <c r="P1033" s="11"/>
    </row>
    <row r="1034" spans="1:16" ht="12.75">
      <c r="A1034" s="12"/>
      <c r="N1034" s="26">
        <v>4</v>
      </c>
      <c r="P1034" s="11"/>
    </row>
    <row r="1035" spans="1:16" ht="12.75">
      <c r="A1035" s="12"/>
      <c r="P1035" s="11"/>
    </row>
    <row r="1036" spans="1:16" ht="12.75">
      <c r="A1036" s="12"/>
      <c r="C1036" s="26">
        <v>115</v>
      </c>
      <c r="L1036" s="26">
        <v>148</v>
      </c>
      <c r="P1036" s="11"/>
    </row>
    <row r="1037" spans="1:16" ht="12.75">
      <c r="A1037" s="12"/>
      <c r="G1037" s="26">
        <v>121</v>
      </c>
      <c r="P1037" s="11"/>
    </row>
    <row r="1038" spans="1:16" ht="12.75">
      <c r="A1038" s="12"/>
      <c r="P1038" s="11"/>
    </row>
    <row r="1039" spans="1:16" ht="12.75">
      <c r="A1039" s="12"/>
      <c r="I1039" s="26">
        <v>136</v>
      </c>
      <c r="M1039" s="26">
        <v>2</v>
      </c>
      <c r="P1039" s="11"/>
    </row>
    <row r="1040" spans="1:16" ht="12.75">
      <c r="A1040" s="12"/>
      <c r="P1040" s="11"/>
    </row>
    <row r="1041" spans="1:16" ht="12.75">
      <c r="A1041" s="12"/>
      <c r="H1041" s="26">
        <v>130</v>
      </c>
      <c r="P1041" s="11"/>
    </row>
    <row r="1042" spans="1:16" ht="12.75">
      <c r="A1042" s="12"/>
      <c r="P1042" s="11"/>
    </row>
    <row r="1043" spans="1:16" ht="12.75">
      <c r="A1043" s="12"/>
      <c r="P1043" s="11"/>
    </row>
    <row r="1044" spans="1:16" ht="12.75">
      <c r="A1044" s="12"/>
      <c r="D1044" s="26">
        <v>119</v>
      </c>
      <c r="P1044" s="11"/>
    </row>
    <row r="1045" spans="1:16" ht="12.75">
      <c r="A1045" s="12"/>
      <c r="P1045" s="11"/>
    </row>
    <row r="1046" spans="1:16" ht="12.75">
      <c r="A1046" s="12"/>
      <c r="G1046" s="26">
        <v>122</v>
      </c>
      <c r="J1046" s="26">
        <v>140</v>
      </c>
      <c r="K1046" s="26">
        <v>145</v>
      </c>
      <c r="P1046" s="11"/>
    </row>
    <row r="1047" spans="1:16" ht="12.75">
      <c r="A1047" s="12"/>
      <c r="P1047" s="11"/>
    </row>
    <row r="1048" spans="1:16" ht="12.75">
      <c r="A1048" s="12"/>
      <c r="P1048" s="11"/>
    </row>
    <row r="1049" spans="1:16" ht="12.75">
      <c r="A1049" s="12"/>
      <c r="P1049" s="11"/>
    </row>
    <row r="1050" spans="1:16" ht="12.75">
      <c r="A1050" s="12"/>
      <c r="H1050" s="26">
        <v>131</v>
      </c>
      <c r="P1050" s="11"/>
    </row>
    <row r="1051" spans="1:16" ht="12.75">
      <c r="A1051" s="12"/>
      <c r="B1051" s="26">
        <v>110</v>
      </c>
      <c r="L1051" s="26">
        <v>149</v>
      </c>
      <c r="P1051" s="11"/>
    </row>
    <row r="1052" spans="1:16" ht="12.75">
      <c r="A1052" s="12"/>
      <c r="P1052" s="11"/>
    </row>
    <row r="1053" spans="1:16" ht="12.75">
      <c r="A1053" s="12"/>
      <c r="P1053" s="11"/>
    </row>
    <row r="1054" spans="1:16" ht="12.75">
      <c r="A1054" s="12"/>
      <c r="H1054" s="26">
        <v>132</v>
      </c>
      <c r="P1054" s="11"/>
    </row>
    <row r="1055" spans="1:16" ht="12.75">
      <c r="A1055" s="12"/>
      <c r="C1055" s="26">
        <v>116</v>
      </c>
      <c r="P1055" s="11"/>
    </row>
    <row r="1056" spans="1:16" ht="12.75">
      <c r="A1056" s="12"/>
      <c r="G1056" s="26">
        <v>123</v>
      </c>
      <c r="P1056" s="11"/>
    </row>
    <row r="1057" spans="1:16" ht="12.75">
      <c r="A1057" s="12"/>
      <c r="P1057" s="11"/>
    </row>
    <row r="1058" spans="1:16" ht="12.75">
      <c r="A1058" s="12"/>
      <c r="O1058" s="26">
        <v>7</v>
      </c>
      <c r="P1058" s="11"/>
    </row>
    <row r="1059" spans="1:16" ht="12.75">
      <c r="A1059" s="12"/>
      <c r="B1059" s="26">
        <v>111</v>
      </c>
      <c r="P1059" s="31">
        <v>9</v>
      </c>
    </row>
    <row r="1060" spans="1:16" ht="12.75">
      <c r="A1060" s="12"/>
      <c r="P1060" s="11"/>
    </row>
    <row r="1061" spans="1:16" ht="12.75">
      <c r="A1061" s="12"/>
      <c r="G1061" s="26">
        <v>124</v>
      </c>
      <c r="J1061" s="26">
        <v>141</v>
      </c>
      <c r="L1061" s="26">
        <v>150</v>
      </c>
      <c r="P1061" s="11"/>
    </row>
    <row r="1062" spans="1:16" ht="12.75">
      <c r="A1062" s="12"/>
      <c r="M1062" s="26">
        <v>3</v>
      </c>
      <c r="N1062" s="26">
        <v>5</v>
      </c>
      <c r="P1062" s="11"/>
    </row>
    <row r="1063" spans="1:16" ht="12.75">
      <c r="A1063" s="12"/>
      <c r="P1063" s="11"/>
    </row>
    <row r="1064" spans="1:16" ht="12.75">
      <c r="A1064" s="12"/>
      <c r="P1064" s="11"/>
    </row>
    <row r="1065" spans="1:16" ht="12.75">
      <c r="A1065" s="12"/>
      <c r="P1065" s="11"/>
    </row>
    <row r="1066" spans="1:16" ht="12.75">
      <c r="A1066" s="12"/>
      <c r="I1066" s="26">
        <v>137</v>
      </c>
      <c r="P1066" s="11"/>
    </row>
    <row r="1067" spans="1:16" ht="12.75">
      <c r="A1067" s="12"/>
      <c r="P1067" s="11"/>
    </row>
    <row r="1068" spans="1:16" ht="12.75">
      <c r="A1068" s="30">
        <v>108</v>
      </c>
      <c r="K1068" s="26">
        <v>146</v>
      </c>
      <c r="L1068" s="29" t="str">
        <f>Survey!C25</f>
        <v>Pr</v>
      </c>
      <c r="P1068" s="11"/>
    </row>
    <row r="1069" spans="1:16" ht="12.75">
      <c r="A1069" s="12"/>
      <c r="L1069" s="26">
        <v>1</v>
      </c>
      <c r="P1069" s="11"/>
    </row>
    <row r="1070" spans="1:16" ht="12.75">
      <c r="A1070" s="12"/>
      <c r="B1070" s="26">
        <v>112</v>
      </c>
      <c r="G1070" s="26">
        <v>125</v>
      </c>
      <c r="P1070" s="11"/>
    </row>
    <row r="1071" spans="1:16" ht="12.75">
      <c r="A1071" s="12"/>
      <c r="P1071" s="11"/>
    </row>
    <row r="1072" spans="1:16" ht="12.75">
      <c r="A1072" s="12"/>
      <c r="J1072" s="26">
        <v>142</v>
      </c>
      <c r="P1072" s="11"/>
    </row>
    <row r="1073" spans="1:16" ht="12.75">
      <c r="A1073" s="12"/>
      <c r="H1073" s="26">
        <v>133</v>
      </c>
      <c r="P1073" s="11"/>
    </row>
    <row r="1074" spans="1:16" ht="12.75">
      <c r="A1074" s="12"/>
      <c r="P1074" s="11"/>
    </row>
    <row r="1075" spans="1:16" ht="12.75">
      <c r="A1075" s="12"/>
      <c r="C1075" s="26">
        <v>117</v>
      </c>
      <c r="P1075" s="11"/>
    </row>
    <row r="1076" spans="1:16" ht="12.75">
      <c r="A1076" s="12"/>
      <c r="G1076" s="26">
        <v>126</v>
      </c>
      <c r="I1076" s="26">
        <v>138</v>
      </c>
      <c r="P1076" s="11"/>
    </row>
    <row r="1077" spans="1:16" ht="12.75">
      <c r="A1077" s="12"/>
      <c r="H1077" s="26">
        <v>134</v>
      </c>
      <c r="P1077" s="11"/>
    </row>
    <row r="1078" spans="1:16" ht="12.75">
      <c r="A1078" s="12"/>
      <c r="C1078" s="26">
        <v>118</v>
      </c>
      <c r="P1078" s="31">
        <v>10</v>
      </c>
    </row>
    <row r="1079" spans="1:16" ht="12.75">
      <c r="A1079" s="12"/>
      <c r="K1079" s="26">
        <v>147</v>
      </c>
      <c r="P1079" s="11"/>
    </row>
    <row r="1080" spans="1:16" ht="12.75">
      <c r="A1080" s="12"/>
      <c r="P1080" s="11"/>
    </row>
    <row r="1081" spans="1:16" ht="12.75">
      <c r="A1081" s="12"/>
      <c r="B1081" s="26">
        <v>113</v>
      </c>
      <c r="H1081" s="26">
        <v>135</v>
      </c>
      <c r="J1081" s="26">
        <v>143</v>
      </c>
      <c r="P1081" s="11"/>
    </row>
    <row r="1082" spans="1:16" ht="12.75">
      <c r="A1082" s="12"/>
      <c r="P1082" s="11"/>
    </row>
    <row r="1083" spans="1:16" ht="12.75">
      <c r="A1083" s="30">
        <v>109</v>
      </c>
      <c r="G1083" s="26">
        <v>127</v>
      </c>
      <c r="P1083" s="11"/>
    </row>
    <row r="1084" spans="1:16" ht="12.75">
      <c r="A1084" s="12"/>
      <c r="P1084" s="11"/>
    </row>
    <row r="1085" spans="1:16" ht="12.75">
      <c r="A1085" s="12"/>
      <c r="I1085" s="26">
        <v>139</v>
      </c>
      <c r="P1085" s="11"/>
    </row>
    <row r="1086" spans="1:16" ht="12.75">
      <c r="A1086" s="12"/>
      <c r="N1086" s="26">
        <v>6</v>
      </c>
      <c r="O1086" s="26">
        <v>8</v>
      </c>
      <c r="P1086" s="11"/>
    </row>
    <row r="1087" spans="1:16" ht="12.75">
      <c r="A1087" s="12"/>
      <c r="P1087" s="11"/>
    </row>
    <row r="1088" spans="1:16" ht="12.75">
      <c r="A1088" s="15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4"/>
    </row>
    <row r="1089" spans="1:16" ht="12.75">
      <c r="A1089" s="5"/>
      <c r="B1089" s="2"/>
      <c r="C1089" s="2"/>
      <c r="D1089" s="2"/>
      <c r="E1089" s="2"/>
      <c r="F1089" s="2"/>
      <c r="G1089" s="2"/>
      <c r="H1089" s="2"/>
      <c r="I1089" s="2"/>
      <c r="J1089" s="36">
        <v>29</v>
      </c>
      <c r="K1089" s="2"/>
      <c r="L1089" s="2"/>
      <c r="M1089" s="2"/>
      <c r="N1089" s="2"/>
      <c r="O1089" s="2"/>
      <c r="P1089" s="4"/>
    </row>
    <row r="1090" spans="1:16" ht="12.75">
      <c r="A1090" s="12"/>
      <c r="P1090" s="11"/>
    </row>
    <row r="1091" spans="1:16" ht="12.75">
      <c r="A1091" s="12"/>
      <c r="P1091" s="11"/>
    </row>
    <row r="1092" spans="1:16" ht="12.75">
      <c r="A1092" s="12"/>
      <c r="P1092" s="11"/>
    </row>
    <row r="1093" spans="1:16" ht="12.75">
      <c r="A1093" s="12"/>
      <c r="P1093" s="11"/>
    </row>
    <row r="1094" spans="1:16" ht="12.75">
      <c r="A1094" s="12"/>
      <c r="P1094" s="11"/>
    </row>
    <row r="1095" spans="1:16" ht="12.75">
      <c r="A1095" s="12"/>
      <c r="G1095" s="26">
        <v>23</v>
      </c>
      <c r="P1095" s="11"/>
    </row>
    <row r="1096" spans="1:16" ht="12.75">
      <c r="A1096" s="12"/>
      <c r="I1096" s="26">
        <v>27</v>
      </c>
      <c r="N1096" s="26">
        <v>9</v>
      </c>
      <c r="P1096" s="11"/>
    </row>
    <row r="1097" spans="1:16" ht="12.75">
      <c r="A1097" s="12"/>
      <c r="F1097" s="26">
        <v>21</v>
      </c>
      <c r="P1097" s="11"/>
    </row>
    <row r="1098" spans="1:16" ht="12.75">
      <c r="A1098" s="12"/>
      <c r="O1098" s="29" t="str">
        <f>Survey!C27</f>
        <v>So</v>
      </c>
      <c r="P1098" s="11"/>
    </row>
    <row r="1099" spans="1:16" ht="12.75">
      <c r="A1099" s="12"/>
      <c r="M1099" s="26">
        <v>6</v>
      </c>
      <c r="O1099" s="26">
        <v>1</v>
      </c>
      <c r="P1099" s="11"/>
    </row>
    <row r="1100" spans="1:16" ht="12.75">
      <c r="A1100" s="12"/>
      <c r="E1100" s="26">
        <v>19</v>
      </c>
      <c r="P1100" s="31">
        <v>5</v>
      </c>
    </row>
    <row r="1101" spans="1:16" ht="12.75">
      <c r="A1101" s="12"/>
      <c r="P1101" s="11"/>
    </row>
    <row r="1102" spans="1:16" ht="12.75">
      <c r="A1102" s="12"/>
      <c r="H1102" s="26">
        <v>25</v>
      </c>
      <c r="L1102" s="26">
        <v>3</v>
      </c>
      <c r="P1102" s="11"/>
    </row>
    <row r="1103" spans="1:16" ht="12.75">
      <c r="A1103" s="12"/>
      <c r="P1103" s="11"/>
    </row>
    <row r="1104" spans="1:16" ht="12.75">
      <c r="A1104" s="12"/>
      <c r="P1104" s="11"/>
    </row>
    <row r="1105" spans="1:16" ht="12.75">
      <c r="A1105" s="12"/>
      <c r="P1105" s="11"/>
    </row>
    <row r="1106" spans="1:16" ht="12.75">
      <c r="A1106" s="12"/>
      <c r="C1106" s="26">
        <v>15</v>
      </c>
      <c r="P1106" s="11"/>
    </row>
    <row r="1107" spans="1:16" ht="12.75">
      <c r="A1107" s="12"/>
      <c r="P1107" s="11"/>
    </row>
    <row r="1108" spans="1:16" ht="12.75">
      <c r="A1108" s="12"/>
      <c r="B1108" s="26">
        <v>13</v>
      </c>
      <c r="P1108" s="11"/>
    </row>
    <row r="1109" spans="1:16" ht="12.75">
      <c r="A1109" s="12"/>
      <c r="P1109" s="11"/>
    </row>
    <row r="1110" spans="1:16" ht="12.75">
      <c r="A1110" s="12"/>
      <c r="D1110" s="26">
        <v>17</v>
      </c>
      <c r="P1110" s="11"/>
    </row>
    <row r="1111" spans="1:16" ht="12.75">
      <c r="A1111" s="30">
        <v>11</v>
      </c>
      <c r="M1111" s="26">
        <v>7</v>
      </c>
      <c r="P1111" s="11"/>
    </row>
    <row r="1112" spans="1:16" ht="12.75">
      <c r="A1112" s="12"/>
      <c r="P1112" s="11"/>
    </row>
    <row r="1113" spans="1:16" ht="12.75">
      <c r="A1113" s="12"/>
      <c r="P1113" s="11"/>
    </row>
    <row r="1114" spans="1:16" ht="12.75">
      <c r="A1114" s="12"/>
      <c r="P1114" s="11"/>
    </row>
    <row r="1115" spans="1:16" ht="12.75">
      <c r="A1115" s="12"/>
      <c r="N1115" s="26">
        <v>10</v>
      </c>
      <c r="P1115" s="11"/>
    </row>
    <row r="1116" spans="1:16" ht="12.75">
      <c r="A1116" s="12"/>
      <c r="P1116" s="11"/>
    </row>
    <row r="1117" spans="1:16" ht="12.75">
      <c r="A1117" s="12"/>
      <c r="J1117" s="26">
        <v>30</v>
      </c>
      <c r="O1117" s="26">
        <v>2</v>
      </c>
      <c r="P1117" s="11"/>
    </row>
    <row r="1118" spans="1:16" ht="12.75">
      <c r="A1118" s="12"/>
      <c r="P1118" s="31">
        <v>6</v>
      </c>
    </row>
    <row r="1119" spans="1:16" ht="12.75">
      <c r="A1119" s="12"/>
      <c r="K1119" s="29" t="str">
        <f>Survey!C26</f>
        <v>Ec</v>
      </c>
      <c r="P1119" s="11"/>
    </row>
    <row r="1120" spans="1:16" ht="12.75">
      <c r="A1120" s="12"/>
      <c r="K1120" s="26">
        <v>1</v>
      </c>
      <c r="P1120" s="11"/>
    </row>
    <row r="1121" spans="1:16" ht="12.75">
      <c r="A1121" s="12"/>
      <c r="P1121" s="11"/>
    </row>
    <row r="1122" spans="1:16" ht="12.75">
      <c r="A1122" s="12"/>
      <c r="P1122" s="11"/>
    </row>
    <row r="1123" spans="1:16" ht="12.75">
      <c r="A1123" s="12"/>
      <c r="P1123" s="11"/>
    </row>
    <row r="1124" spans="1:16" ht="12.75">
      <c r="A1124" s="12"/>
      <c r="I1124" s="26">
        <v>28</v>
      </c>
      <c r="P1124" s="11"/>
    </row>
    <row r="1125" spans="1:16" ht="12.75">
      <c r="A1125" s="12"/>
      <c r="L1125" s="26">
        <v>4</v>
      </c>
      <c r="P1125" s="11"/>
    </row>
    <row r="1126" spans="1:16" ht="12.75">
      <c r="A1126" s="12"/>
      <c r="P1126" s="11"/>
    </row>
    <row r="1127" spans="1:16" ht="12.75">
      <c r="A1127" s="12"/>
      <c r="P1127" s="11"/>
    </row>
    <row r="1128" spans="1:16" ht="12.75">
      <c r="A1128" s="12"/>
      <c r="P1128" s="11"/>
    </row>
    <row r="1129" spans="1:16" ht="12.75">
      <c r="A1129" s="12"/>
      <c r="F1129" s="26">
        <v>22</v>
      </c>
      <c r="P1129" s="11"/>
    </row>
    <row r="1130" spans="1:16" ht="12.75">
      <c r="A1130" s="12"/>
      <c r="E1130" s="26">
        <v>20</v>
      </c>
      <c r="P1130" s="11"/>
    </row>
    <row r="1131" spans="1:16" ht="12.75">
      <c r="A1131" s="12"/>
      <c r="G1131" s="26">
        <v>24</v>
      </c>
      <c r="H1131" s="26">
        <v>26</v>
      </c>
      <c r="P1131" s="31">
        <v>7</v>
      </c>
    </row>
    <row r="1132" spans="1:16" ht="12.75">
      <c r="A1132" s="12"/>
      <c r="P1132" s="11"/>
    </row>
    <row r="1133" spans="1:16" ht="12.75">
      <c r="A1133" s="12"/>
      <c r="P1133" s="11"/>
    </row>
    <row r="1134" spans="1:16" ht="12.75">
      <c r="A1134" s="12"/>
      <c r="B1134" s="26">
        <v>14</v>
      </c>
      <c r="P1134" s="11"/>
    </row>
    <row r="1135" spans="1:16" ht="12.75">
      <c r="A1135" s="12"/>
      <c r="O1135" s="26">
        <v>3</v>
      </c>
      <c r="P1135" s="11"/>
    </row>
    <row r="1136" spans="1:16" ht="12.75">
      <c r="A1136" s="12"/>
      <c r="N1136" s="26">
        <v>11</v>
      </c>
      <c r="P1136" s="11"/>
    </row>
    <row r="1137" spans="1:16" ht="12.75">
      <c r="A1137" s="12"/>
      <c r="P1137" s="11"/>
    </row>
    <row r="1138" spans="1:16" ht="12.75">
      <c r="A1138" s="12"/>
      <c r="P1138" s="11"/>
    </row>
    <row r="1139" spans="1:16" ht="12.75">
      <c r="A1139" s="12"/>
      <c r="D1139" s="26">
        <v>18</v>
      </c>
      <c r="K1139" s="26">
        <v>2</v>
      </c>
      <c r="P1139" s="11"/>
    </row>
    <row r="1140" spans="1:16" ht="12.75">
      <c r="A1140" s="12"/>
      <c r="C1140" s="26">
        <v>16</v>
      </c>
      <c r="P1140" s="11"/>
    </row>
    <row r="1141" spans="1:16" ht="12.75">
      <c r="A1141" s="12"/>
      <c r="P1141" s="11"/>
    </row>
    <row r="1142" spans="1:16" ht="12.75">
      <c r="A1142" s="12"/>
      <c r="M1142" s="26">
        <v>8</v>
      </c>
      <c r="P1142" s="11"/>
    </row>
    <row r="1143" spans="1:16" ht="12.75">
      <c r="A1143" s="30">
        <v>12</v>
      </c>
      <c r="L1143" s="26">
        <v>5</v>
      </c>
      <c r="P1143" s="11"/>
    </row>
    <row r="1144" spans="1:16" ht="12.75">
      <c r="A1144" s="12"/>
      <c r="P1144" s="11"/>
    </row>
    <row r="1145" spans="1:16" ht="12.75">
      <c r="A1145" s="12"/>
      <c r="P1145" s="31">
        <v>8</v>
      </c>
    </row>
    <row r="1146" spans="1:16" ht="12.75">
      <c r="A1146" s="12"/>
      <c r="P1146" s="11"/>
    </row>
    <row r="1147" spans="1:16" ht="12.75">
      <c r="A1147" s="12"/>
      <c r="N1147" s="26">
        <v>12</v>
      </c>
      <c r="O1147" s="26">
        <v>4</v>
      </c>
      <c r="P1147" s="11"/>
    </row>
    <row r="1148" spans="1:16" ht="12.75">
      <c r="A1148" s="12"/>
      <c r="P1148" s="11"/>
    </row>
    <row r="1149" spans="1:16" ht="12.75">
      <c r="A1149" s="12"/>
      <c r="P1149" s="11"/>
    </row>
    <row r="1150" spans="1:16" ht="12.75">
      <c r="A1150" s="12"/>
      <c r="P1150" s="11"/>
    </row>
    <row r="1151" spans="1:16" ht="12.75">
      <c r="A1151" s="12"/>
      <c r="J1151" s="26">
        <v>31</v>
      </c>
      <c r="P1151" s="11"/>
    </row>
    <row r="1152" spans="1:16" ht="12.75">
      <c r="A1152" s="15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4"/>
    </row>
    <row r="1153" spans="1:16" ht="12.75">
      <c r="A1153" s="23"/>
      <c r="B1153" s="40">
        <v>3</v>
      </c>
      <c r="C1153" s="2"/>
      <c r="D1153" s="36">
        <v>9</v>
      </c>
      <c r="E1153" s="2"/>
      <c r="F1153" s="2"/>
      <c r="G1153" s="2"/>
      <c r="H1153" s="2"/>
      <c r="I1153" s="2"/>
      <c r="J1153" s="36">
        <v>29</v>
      </c>
      <c r="K1153" s="2"/>
      <c r="L1153" s="2"/>
      <c r="M1153" s="2"/>
      <c r="N1153" s="2"/>
      <c r="O1153" s="2"/>
      <c r="P1153" s="37">
        <v>45</v>
      </c>
    </row>
    <row r="1154" spans="1:16" ht="12.75">
      <c r="A1154" s="25"/>
      <c r="B1154" s="12"/>
      <c r="C1154" s="26">
        <v>6</v>
      </c>
      <c r="P1154" s="11"/>
    </row>
    <row r="1155" spans="1:16" ht="12.75">
      <c r="A1155" s="25"/>
      <c r="B1155" s="12"/>
      <c r="P1155" s="11"/>
    </row>
    <row r="1156" spans="1:16" ht="12.75">
      <c r="A1156" s="25"/>
      <c r="B1156" s="12"/>
      <c r="P1156" s="11"/>
    </row>
    <row r="1157" spans="1:16" ht="12.75">
      <c r="A1157" s="25"/>
      <c r="B1157" s="12"/>
      <c r="P1157" s="11"/>
    </row>
    <row r="1158" spans="1:16" ht="12.75">
      <c r="A1158" s="25"/>
      <c r="B1158" s="12"/>
      <c r="K1158" s="26">
        <v>32</v>
      </c>
      <c r="L1158" s="26">
        <v>35</v>
      </c>
      <c r="P1158" s="11"/>
    </row>
    <row r="1159" spans="1:16" ht="12.75">
      <c r="A1159" s="28"/>
      <c r="B1159" s="12"/>
      <c r="H1159" s="26">
        <v>23</v>
      </c>
      <c r="O1159" s="26">
        <v>43</v>
      </c>
      <c r="P1159" s="11"/>
    </row>
    <row r="1160" spans="1:16" ht="12.75">
      <c r="A1160" s="1" t="str">
        <f>Survey!B89</f>
        <v>PB</v>
      </c>
      <c r="P1160" s="11"/>
    </row>
    <row r="1161" spans="1:16" ht="12.75">
      <c r="A1161" s="29" t="str">
        <f>Survey!C28</f>
        <v>Isa</v>
      </c>
      <c r="P1161" s="11"/>
    </row>
    <row r="1162" spans="1:16" ht="12.75">
      <c r="A1162" s="30">
        <v>1</v>
      </c>
      <c r="F1162" s="26">
        <v>15</v>
      </c>
      <c r="P1162" s="11"/>
    </row>
    <row r="1163" spans="1:16" ht="12.75">
      <c r="A1163" s="12"/>
      <c r="E1163" s="26">
        <v>12</v>
      </c>
      <c r="P1163" s="11"/>
    </row>
    <row r="1164" spans="1:16" ht="12.75">
      <c r="A1164" s="12"/>
      <c r="P1164" s="11"/>
    </row>
    <row r="1165" spans="1:16" ht="12.75">
      <c r="A1165" s="12"/>
      <c r="P1165" s="11"/>
    </row>
    <row r="1166" spans="1:16" ht="12.75">
      <c r="A1166" s="12"/>
      <c r="P1166" s="11"/>
    </row>
    <row r="1167" spans="1:16" ht="12.75">
      <c r="A1167" s="12"/>
      <c r="M1167" s="26">
        <v>38</v>
      </c>
      <c r="N1167" s="26">
        <v>41</v>
      </c>
      <c r="P1167" s="11"/>
    </row>
    <row r="1168" spans="1:16" ht="12.75">
      <c r="A1168" s="12"/>
      <c r="C1168" s="26">
        <v>7</v>
      </c>
      <c r="P1168" s="11"/>
    </row>
    <row r="1169" spans="1:16" ht="12.75">
      <c r="A1169" s="12"/>
      <c r="L1169" s="26">
        <v>36</v>
      </c>
      <c r="P1169" s="11"/>
    </row>
    <row r="1170" spans="1:16" ht="12.75">
      <c r="A1170" s="12"/>
      <c r="E1170" s="26">
        <v>13</v>
      </c>
      <c r="P1170" s="11"/>
    </row>
    <row r="1171" spans="1:16" ht="12.75">
      <c r="A1171" s="12"/>
      <c r="P1171" s="11"/>
    </row>
    <row r="1172" spans="1:16" ht="12.75">
      <c r="A1172" s="12"/>
      <c r="F1172" s="26">
        <v>16</v>
      </c>
      <c r="G1172" s="26">
        <v>20</v>
      </c>
      <c r="P1172" s="11"/>
    </row>
    <row r="1173" spans="1:16" ht="12.75">
      <c r="A1173" s="12"/>
      <c r="I1173" s="26">
        <v>27</v>
      </c>
      <c r="P1173" s="11"/>
    </row>
    <row r="1174" spans="1:16" ht="12.75">
      <c r="A1174" s="12"/>
      <c r="P1174" s="11"/>
    </row>
    <row r="1175" spans="1:16" ht="12.75">
      <c r="A1175" s="12"/>
      <c r="D1175" s="26">
        <v>10</v>
      </c>
      <c r="P1175" s="11"/>
    </row>
    <row r="1176" spans="1:16" ht="12.75">
      <c r="A1176" s="12"/>
      <c r="P1176" s="11"/>
    </row>
    <row r="1177" spans="1:16" ht="12.75">
      <c r="A1177" s="12"/>
      <c r="P1177" s="11"/>
    </row>
    <row r="1178" spans="1:16" ht="12.75">
      <c r="A1178" s="12"/>
      <c r="H1178" s="26">
        <v>24</v>
      </c>
      <c r="J1178" s="26">
        <v>30</v>
      </c>
      <c r="P1178" s="11"/>
    </row>
    <row r="1179" spans="1:16" ht="12.75">
      <c r="A1179" s="12"/>
      <c r="G1179" s="26">
        <v>21</v>
      </c>
      <c r="K1179" s="26">
        <v>33</v>
      </c>
      <c r="P1179" s="31">
        <v>46</v>
      </c>
    </row>
    <row r="1180" spans="1:16" ht="12.75">
      <c r="A1180" s="12"/>
      <c r="B1180" s="26">
        <v>4</v>
      </c>
      <c r="P1180" s="11"/>
    </row>
    <row r="1181" spans="1:16" ht="12.75">
      <c r="A1181" s="12"/>
      <c r="P1181" s="11"/>
    </row>
    <row r="1182" spans="1:16" ht="12.75">
      <c r="A1182" s="12"/>
      <c r="P1182" s="11"/>
    </row>
    <row r="1183" spans="1:16" ht="12.75">
      <c r="A1183" s="12"/>
      <c r="P1183" s="11"/>
    </row>
    <row r="1184" spans="1:16" ht="12.75">
      <c r="A1184" s="12"/>
      <c r="P1184" s="11"/>
    </row>
    <row r="1185" spans="1:16" ht="12.75">
      <c r="A1185" s="12"/>
      <c r="P1185" s="11"/>
    </row>
    <row r="1186" spans="1:16" ht="12.75">
      <c r="A1186" s="12"/>
      <c r="P1186" s="11"/>
    </row>
    <row r="1187" spans="1:16" ht="12.75">
      <c r="A1187" s="12"/>
      <c r="B1187" s="26">
        <v>5</v>
      </c>
      <c r="F1187" s="26">
        <v>17</v>
      </c>
      <c r="I1187" s="26">
        <v>28</v>
      </c>
      <c r="P1187" s="11"/>
    </row>
    <row r="1188" spans="1:16" ht="12.75">
      <c r="A1188" s="12"/>
      <c r="O1188" s="26">
        <v>44</v>
      </c>
      <c r="P1188" s="11"/>
    </row>
    <row r="1189" spans="1:16" ht="12.75">
      <c r="A1189" s="12"/>
      <c r="P1189" s="11"/>
    </row>
    <row r="1190" spans="1:16" ht="12.75">
      <c r="A1190" s="12"/>
      <c r="M1190" s="26">
        <v>39</v>
      </c>
      <c r="P1190" s="11"/>
    </row>
    <row r="1191" spans="1:16" ht="12.75">
      <c r="A1191" s="12"/>
      <c r="P1191" s="11"/>
    </row>
    <row r="1192" spans="1:16" ht="12.75">
      <c r="A1192" s="12"/>
      <c r="L1192" s="26">
        <v>37</v>
      </c>
      <c r="P1192" s="11"/>
    </row>
    <row r="1193" spans="1:16" ht="12.75">
      <c r="A1193" s="12"/>
      <c r="E1193" s="26">
        <v>14</v>
      </c>
      <c r="P1193" s="31">
        <v>47</v>
      </c>
    </row>
    <row r="1194" spans="1:16" ht="12.75">
      <c r="A1194" s="30">
        <v>2</v>
      </c>
      <c r="C1194" s="26">
        <v>8</v>
      </c>
      <c r="P1194" s="11"/>
    </row>
    <row r="1195" spans="1:16" ht="12.75">
      <c r="A1195" s="12"/>
      <c r="P1195" s="11"/>
    </row>
    <row r="1196" spans="1:16" ht="12.75">
      <c r="A1196" s="12"/>
      <c r="P1196" s="11"/>
    </row>
    <row r="1197" spans="1:16" ht="12.75">
      <c r="A1197" s="12"/>
      <c r="G1197" s="26">
        <v>22</v>
      </c>
      <c r="N1197" s="26">
        <v>42</v>
      </c>
      <c r="P1197" s="11"/>
    </row>
    <row r="1198" spans="1:16" ht="12.75">
      <c r="A1198" s="12"/>
      <c r="P1198" s="11"/>
    </row>
    <row r="1199" spans="1:16" ht="12.75">
      <c r="A1199" s="12"/>
      <c r="M1199" s="26">
        <v>40</v>
      </c>
      <c r="P1199" s="11"/>
    </row>
    <row r="1200" spans="1:16" ht="12.75">
      <c r="A1200" s="12"/>
      <c r="P1200" s="11"/>
    </row>
    <row r="1201" spans="1:16" ht="12.75">
      <c r="A1201" s="12"/>
      <c r="P1201" s="11"/>
    </row>
    <row r="1202" spans="1:16" ht="12.75">
      <c r="A1202" s="12"/>
      <c r="F1202" s="26">
        <v>18</v>
      </c>
      <c r="H1202" s="26">
        <v>25</v>
      </c>
      <c r="P1202" s="11"/>
    </row>
    <row r="1203" spans="1:16" ht="12.75">
      <c r="A1203" s="12"/>
      <c r="P1203" s="11"/>
    </row>
    <row r="1204" spans="1:16" ht="12.75">
      <c r="A1204" s="12"/>
      <c r="K1204" s="26">
        <v>34</v>
      </c>
      <c r="P1204" s="11"/>
    </row>
    <row r="1205" spans="1:16" ht="12.75">
      <c r="A1205" s="12"/>
      <c r="P1205" s="11"/>
    </row>
    <row r="1206" spans="1:16" ht="12.75">
      <c r="A1206" s="12"/>
      <c r="P1206" s="11"/>
    </row>
    <row r="1207" spans="1:16" ht="12.75">
      <c r="A1207" s="12"/>
      <c r="P1207" s="11"/>
    </row>
    <row r="1208" spans="1:16" ht="12.75">
      <c r="A1208" s="12"/>
      <c r="P1208" s="11"/>
    </row>
    <row r="1209" spans="1:16" ht="12.75">
      <c r="A1209" s="12"/>
      <c r="P1209" s="31">
        <v>48</v>
      </c>
    </row>
    <row r="1210" spans="1:16" ht="12.75">
      <c r="A1210" s="12"/>
      <c r="D1210" s="26">
        <v>11</v>
      </c>
      <c r="F1210" s="26">
        <v>19</v>
      </c>
      <c r="P1210" s="11"/>
    </row>
    <row r="1211" spans="1:16" ht="12.75">
      <c r="A1211" s="12"/>
      <c r="P1211" s="11"/>
    </row>
    <row r="1212" spans="1:16" ht="12.75">
      <c r="A1212" s="12"/>
      <c r="J1212" s="26">
        <v>31</v>
      </c>
      <c r="P1212" s="11"/>
    </row>
    <row r="1213" spans="1:16" ht="12.75">
      <c r="A1213" s="12"/>
      <c r="P1213" s="11"/>
    </row>
    <row r="1214" spans="1:16" ht="12.75">
      <c r="A1214" s="12"/>
      <c r="P1214" s="11"/>
    </row>
    <row r="1215" spans="1:16" ht="12.75">
      <c r="A1215" s="12"/>
      <c r="H1215" s="26">
        <v>26</v>
      </c>
      <c r="P1215" s="11"/>
    </row>
    <row r="1216" spans="1:16" ht="12.75">
      <c r="A1216" s="15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4"/>
    </row>
    <row r="1217" spans="1:16" ht="12.75">
      <c r="A1217" s="5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36">
        <v>14</v>
      </c>
      <c r="M1217" s="2"/>
      <c r="N1217" s="2"/>
      <c r="O1217" s="2"/>
      <c r="P1217" s="4"/>
    </row>
    <row r="1218" spans="1:16" ht="12.75">
      <c r="A1218" s="12"/>
      <c r="P1218" s="11"/>
    </row>
    <row r="1219" spans="1:16" ht="12.75">
      <c r="A1219" s="12"/>
      <c r="P1219" s="11"/>
    </row>
    <row r="1220" spans="1:16" ht="12.75">
      <c r="A1220" s="12"/>
      <c r="E1220" s="26">
        <v>63</v>
      </c>
      <c r="M1220" s="26">
        <v>17</v>
      </c>
      <c r="P1220" s="11"/>
    </row>
    <row r="1221" spans="1:16" ht="12.75">
      <c r="A1221" s="12"/>
      <c r="P1221" s="11"/>
    </row>
    <row r="1222" spans="1:16" ht="12.75">
      <c r="A1222" s="12"/>
      <c r="J1222" s="26">
        <v>9</v>
      </c>
      <c r="P1222" s="11"/>
    </row>
    <row r="1223" spans="1:16" ht="12.75">
      <c r="A1223" s="12"/>
      <c r="P1223" s="11"/>
    </row>
    <row r="1224" spans="1:16" ht="12.75">
      <c r="A1224" s="12"/>
      <c r="N1224" s="26">
        <v>20</v>
      </c>
      <c r="P1224" s="11"/>
    </row>
    <row r="1225" spans="1:16" ht="12.75">
      <c r="A1225" s="12"/>
      <c r="O1225" s="26">
        <v>23</v>
      </c>
      <c r="P1225" s="11"/>
    </row>
    <row r="1226" spans="1:16" ht="12.75">
      <c r="A1226" s="12"/>
      <c r="P1226" s="11"/>
    </row>
    <row r="1227" spans="1:16" ht="12.75">
      <c r="A1227" s="12"/>
      <c r="P1227" s="11"/>
    </row>
    <row r="1228" spans="1:16" ht="12.75">
      <c r="A1228" s="12"/>
      <c r="C1228" s="26">
        <v>56</v>
      </c>
      <c r="I1228" s="26">
        <v>7</v>
      </c>
      <c r="P1228" s="11"/>
    </row>
    <row r="1229" spans="1:16" ht="12.75">
      <c r="A1229" s="12"/>
      <c r="H1229" s="26">
        <v>5</v>
      </c>
      <c r="P1229" s="11"/>
    </row>
    <row r="1230" spans="1:16" ht="12.75">
      <c r="A1230" s="12"/>
      <c r="P1230" s="11"/>
    </row>
    <row r="1231" spans="1:16" ht="12.75">
      <c r="A1231" s="12"/>
      <c r="B1231" s="26">
        <v>52</v>
      </c>
      <c r="P1231" s="11"/>
    </row>
    <row r="1232" spans="1:16" ht="12.75">
      <c r="A1232" s="30">
        <v>49</v>
      </c>
      <c r="P1232" s="11"/>
    </row>
    <row r="1233" spans="1:16" ht="12.75">
      <c r="A1233" s="12"/>
      <c r="P1233" s="11"/>
    </row>
    <row r="1234" spans="1:16" ht="12.75">
      <c r="A1234" s="12"/>
      <c r="P1234" s="11"/>
    </row>
    <row r="1235" spans="1:16" ht="12.75">
      <c r="A1235" s="12"/>
      <c r="G1235" s="26">
        <v>3</v>
      </c>
      <c r="K1235" s="26">
        <v>12</v>
      </c>
      <c r="P1235" s="11"/>
    </row>
    <row r="1236" spans="1:16" ht="12.75">
      <c r="A1236" s="12"/>
      <c r="D1236" s="26">
        <v>60</v>
      </c>
      <c r="P1236" s="11"/>
    </row>
    <row r="1237" spans="1:16" ht="12.75">
      <c r="A1237" s="12"/>
      <c r="P1237" s="11"/>
    </row>
    <row r="1238" spans="1:16" ht="12.75">
      <c r="A1238" s="12"/>
      <c r="P1238" s="11"/>
    </row>
    <row r="1239" spans="1:16" ht="12.75">
      <c r="A1239" s="12"/>
      <c r="P1239" s="11"/>
    </row>
    <row r="1240" spans="1:16" ht="12.75">
      <c r="A1240" s="12"/>
      <c r="E1240" s="26">
        <v>64</v>
      </c>
      <c r="F1240" s="29" t="str">
        <f>Survey!C29</f>
        <v>Jer</v>
      </c>
      <c r="L1240" s="26">
        <v>15</v>
      </c>
      <c r="P1240" s="11"/>
    </row>
    <row r="1241" spans="1:16" ht="12.75">
      <c r="A1241" s="12"/>
      <c r="C1241" s="26">
        <v>57</v>
      </c>
      <c r="F1241" s="26">
        <v>1</v>
      </c>
      <c r="P1241" s="11"/>
    </row>
    <row r="1242" spans="1:16" ht="12.75">
      <c r="A1242" s="12"/>
      <c r="P1242" s="11"/>
    </row>
    <row r="1243" spans="1:16" ht="12.75">
      <c r="A1243" s="12"/>
      <c r="N1243" s="26">
        <v>21</v>
      </c>
      <c r="P1243" s="11"/>
    </row>
    <row r="1244" spans="1:16" ht="12.75">
      <c r="A1244" s="12"/>
      <c r="P1244" s="11"/>
    </row>
    <row r="1245" spans="1:16" ht="12.75">
      <c r="A1245" s="12"/>
      <c r="P1245" s="11"/>
    </row>
    <row r="1246" spans="1:16" ht="12.75">
      <c r="A1246" s="12"/>
      <c r="P1246" s="11"/>
    </row>
    <row r="1247" spans="1:16" ht="12.75">
      <c r="A1247" s="12"/>
      <c r="B1247" s="26">
        <v>53</v>
      </c>
      <c r="P1247" s="11"/>
    </row>
    <row r="1248" spans="1:16" ht="12.75">
      <c r="A1248" s="12"/>
      <c r="M1248" s="26">
        <v>18</v>
      </c>
      <c r="P1248" s="11"/>
    </row>
    <row r="1249" spans="1:16" ht="12.75">
      <c r="A1249" s="12"/>
      <c r="J1249" s="26">
        <v>10</v>
      </c>
      <c r="P1249" s="11"/>
    </row>
    <row r="1250" spans="1:16" ht="12.75">
      <c r="A1250" s="12"/>
      <c r="P1250" s="11"/>
    </row>
    <row r="1251" spans="1:16" ht="12.75">
      <c r="A1251" s="12"/>
      <c r="P1251" s="11"/>
    </row>
    <row r="1252" spans="1:16" ht="12.75">
      <c r="A1252" s="12"/>
      <c r="P1252" s="31">
        <v>26</v>
      </c>
    </row>
    <row r="1253" spans="1:16" ht="12.75">
      <c r="A1253" s="12"/>
      <c r="E1253" s="26">
        <v>65</v>
      </c>
      <c r="K1253" s="26">
        <v>13</v>
      </c>
      <c r="P1253" s="11"/>
    </row>
    <row r="1254" spans="1:16" ht="12.75">
      <c r="A1254" s="12"/>
      <c r="P1254" s="11"/>
    </row>
    <row r="1255" spans="1:16" ht="12.75">
      <c r="A1255" s="12"/>
      <c r="P1255" s="11"/>
    </row>
    <row r="1256" spans="1:16" ht="12.75">
      <c r="A1256" s="12"/>
      <c r="P1256" s="11"/>
    </row>
    <row r="1257" spans="1:16" ht="12.75">
      <c r="A1257" s="12"/>
      <c r="P1257" s="11"/>
    </row>
    <row r="1258" spans="1:16" ht="12.75">
      <c r="A1258" s="12"/>
      <c r="N1258" s="26">
        <v>22</v>
      </c>
      <c r="P1258" s="11"/>
    </row>
    <row r="1259" spans="1:16" ht="12.75">
      <c r="A1259" s="30">
        <v>50</v>
      </c>
      <c r="D1259" s="26">
        <v>61</v>
      </c>
      <c r="P1259" s="11"/>
    </row>
    <row r="1260" spans="1:16" ht="12.75">
      <c r="A1260" s="12"/>
      <c r="B1260" s="26">
        <v>54</v>
      </c>
      <c r="P1260" s="11"/>
    </row>
    <row r="1261" spans="1:16" ht="12.75">
      <c r="A1261" s="12"/>
      <c r="F1261" s="26">
        <v>2</v>
      </c>
      <c r="G1261" s="26">
        <v>4</v>
      </c>
      <c r="H1261" s="26">
        <v>6</v>
      </c>
      <c r="P1261" s="11"/>
    </row>
    <row r="1262" spans="1:16" ht="12.75">
      <c r="A1262" s="12"/>
      <c r="L1262" s="26">
        <v>16</v>
      </c>
      <c r="P1262" s="11"/>
    </row>
    <row r="1263" spans="1:16" ht="12.75">
      <c r="A1263" s="12"/>
      <c r="C1263" s="26">
        <v>58</v>
      </c>
      <c r="I1263" s="26">
        <v>8</v>
      </c>
      <c r="P1263" s="11"/>
    </row>
    <row r="1264" spans="1:16" ht="12.75">
      <c r="A1264" s="12"/>
      <c r="P1264" s="11"/>
    </row>
    <row r="1265" spans="1:16" ht="12.75">
      <c r="A1265" s="12"/>
      <c r="P1265" s="11"/>
    </row>
    <row r="1266" spans="1:16" ht="12.75">
      <c r="A1266" s="12"/>
      <c r="O1266" s="26">
        <v>24</v>
      </c>
      <c r="P1266" s="11"/>
    </row>
    <row r="1267" spans="1:16" ht="12.75">
      <c r="A1267" s="12"/>
      <c r="P1267" s="11"/>
    </row>
    <row r="1268" spans="1:16" ht="12.75">
      <c r="A1268" s="12"/>
      <c r="P1268" s="11"/>
    </row>
    <row r="1269" spans="1:16" ht="12.75">
      <c r="A1269" s="12"/>
      <c r="P1269" s="11"/>
    </row>
    <row r="1270" spans="1:16" ht="12.75">
      <c r="A1270" s="12"/>
      <c r="P1270" s="11"/>
    </row>
    <row r="1271" spans="1:16" ht="12.75">
      <c r="A1271" s="30">
        <v>51</v>
      </c>
      <c r="D1271" s="26">
        <v>62</v>
      </c>
      <c r="P1271" s="11"/>
    </row>
    <row r="1272" spans="1:16" ht="12.75">
      <c r="A1272" s="12"/>
      <c r="M1272" s="26">
        <v>19</v>
      </c>
      <c r="P1272" s="11"/>
    </row>
    <row r="1273" spans="1:16" ht="12.75">
      <c r="A1273" s="12"/>
      <c r="P1273" s="11"/>
    </row>
    <row r="1274" spans="1:16" ht="12.75">
      <c r="A1274" s="12"/>
      <c r="P1274" s="11"/>
    </row>
    <row r="1275" spans="1:16" ht="12.75">
      <c r="A1275" s="12"/>
      <c r="J1275" s="26">
        <v>11</v>
      </c>
      <c r="P1275" s="11"/>
    </row>
    <row r="1276" spans="1:16" ht="12.75">
      <c r="A1276" s="12"/>
      <c r="P1276" s="11"/>
    </row>
    <row r="1277" spans="1:16" ht="12.75">
      <c r="A1277" s="12"/>
      <c r="O1277" s="26">
        <v>25</v>
      </c>
      <c r="P1277" s="31">
        <v>27</v>
      </c>
    </row>
    <row r="1278" spans="1:16" ht="12.75">
      <c r="A1278" s="12"/>
      <c r="B1278" s="26">
        <v>55</v>
      </c>
      <c r="C1278" s="26">
        <v>59</v>
      </c>
      <c r="P1278" s="11"/>
    </row>
    <row r="1279" spans="1:16" ht="12.75">
      <c r="A1279" s="12"/>
      <c r="E1279" s="26">
        <v>66</v>
      </c>
      <c r="P1279" s="11"/>
    </row>
    <row r="1280" spans="1:16" ht="12.75">
      <c r="A1280" s="15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4"/>
    </row>
    <row r="1281" spans="1:16" ht="12.75">
      <c r="A1281" s="5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9" t="str">
        <f>Survey!C31</f>
        <v>Eze</v>
      </c>
      <c r="P1281" s="4"/>
    </row>
    <row r="1282" spans="1:16" ht="12.75">
      <c r="A1282" s="12"/>
      <c r="O1282" s="26">
        <v>1</v>
      </c>
      <c r="P1282" s="11"/>
    </row>
    <row r="1283" spans="1:16" ht="12.75">
      <c r="A1283" s="12"/>
      <c r="P1283" s="11"/>
    </row>
    <row r="1284" spans="1:16" ht="12.75">
      <c r="A1284" s="12"/>
      <c r="P1284" s="11"/>
    </row>
    <row r="1285" spans="1:16" ht="12.75">
      <c r="A1285" s="12"/>
      <c r="P1285" s="11"/>
    </row>
    <row r="1286" spans="1:16" ht="12.75">
      <c r="A1286" s="12"/>
      <c r="P1286" s="31">
        <v>4</v>
      </c>
    </row>
    <row r="1287" spans="1:16" ht="12.75">
      <c r="A1287" s="12"/>
      <c r="B1287" s="26">
        <v>30</v>
      </c>
      <c r="G1287" s="26">
        <v>42</v>
      </c>
      <c r="P1287" s="11"/>
    </row>
    <row r="1288" spans="1:16" ht="12.75">
      <c r="A1288" s="12"/>
      <c r="P1288" s="11"/>
    </row>
    <row r="1289" spans="1:16" ht="12.75">
      <c r="A1289" s="12"/>
      <c r="C1289" s="26">
        <v>32</v>
      </c>
      <c r="P1289" s="11"/>
    </row>
    <row r="1290" spans="1:16" ht="12.75">
      <c r="A1290" s="12"/>
      <c r="P1290" s="11"/>
    </row>
    <row r="1291" spans="1:16" ht="12.75">
      <c r="A1291" s="12"/>
      <c r="H1291" s="26">
        <v>45</v>
      </c>
      <c r="P1291" s="11"/>
    </row>
    <row r="1292" spans="1:16" ht="12.75">
      <c r="A1292" s="12"/>
      <c r="P1292" s="11"/>
    </row>
    <row r="1293" spans="1:16" ht="12.75">
      <c r="A1293" s="12"/>
      <c r="P1293" s="11"/>
    </row>
    <row r="1294" spans="1:16" ht="12.75">
      <c r="A1294" s="12"/>
      <c r="J1294" s="26">
        <v>50</v>
      </c>
      <c r="P1294" s="11"/>
    </row>
    <row r="1295" spans="1:16" ht="12.75">
      <c r="A1295" s="12"/>
      <c r="P1295" s="11"/>
    </row>
    <row r="1296" spans="1:16" ht="12.75">
      <c r="A1296" s="12"/>
      <c r="F1296" s="26">
        <v>39</v>
      </c>
      <c r="M1296" s="26">
        <v>3</v>
      </c>
      <c r="P1296" s="11"/>
    </row>
    <row r="1297" spans="1:16" ht="12.75">
      <c r="A1297" s="12"/>
      <c r="D1297" s="26">
        <v>34</v>
      </c>
      <c r="H1297" s="26">
        <v>46</v>
      </c>
      <c r="P1297" s="11"/>
    </row>
    <row r="1298" spans="1:16" ht="12.75">
      <c r="A1298" s="12"/>
      <c r="P1298" s="11"/>
    </row>
    <row r="1299" spans="1:16" ht="12.75">
      <c r="A1299" s="12"/>
      <c r="N1299" s="26">
        <v>4</v>
      </c>
      <c r="P1299" s="11"/>
    </row>
    <row r="1300" spans="1:16" ht="12.75">
      <c r="A1300" s="30">
        <v>28</v>
      </c>
      <c r="P1300" s="11"/>
    </row>
    <row r="1301" spans="1:16" ht="12.75">
      <c r="A1301" s="12"/>
      <c r="P1301" s="11"/>
    </row>
    <row r="1302" spans="1:16" ht="12.75">
      <c r="A1302" s="12"/>
      <c r="P1302" s="11"/>
    </row>
    <row r="1303" spans="1:16" ht="12.75">
      <c r="A1303" s="12"/>
      <c r="P1303" s="11"/>
    </row>
    <row r="1304" spans="1:16" ht="12.75">
      <c r="A1304" s="12"/>
      <c r="P1304" s="31">
        <v>5</v>
      </c>
    </row>
    <row r="1305" spans="1:16" ht="12.75">
      <c r="A1305" s="12"/>
      <c r="P1305" s="11"/>
    </row>
    <row r="1306" spans="1:16" ht="12.75">
      <c r="A1306" s="12"/>
      <c r="P1306" s="11"/>
    </row>
    <row r="1307" spans="1:16" ht="12.75">
      <c r="A1307" s="12"/>
      <c r="P1307" s="11"/>
    </row>
    <row r="1308" spans="1:16" ht="12.75">
      <c r="A1308" s="12"/>
      <c r="P1308" s="11"/>
    </row>
    <row r="1309" spans="1:16" ht="12.75">
      <c r="A1309" s="12"/>
      <c r="E1309" s="26">
        <v>37</v>
      </c>
      <c r="P1309" s="11"/>
    </row>
    <row r="1310" spans="1:16" ht="12.75">
      <c r="A1310" s="12"/>
      <c r="G1310" s="26">
        <v>43</v>
      </c>
      <c r="P1310" s="11"/>
    </row>
    <row r="1311" spans="1:16" ht="12.75">
      <c r="A1311" s="12"/>
      <c r="O1311" s="26">
        <v>2</v>
      </c>
      <c r="P1311" s="11"/>
    </row>
    <row r="1312" spans="1:16" ht="12.75">
      <c r="A1312" s="12"/>
      <c r="B1312" s="26">
        <v>31</v>
      </c>
      <c r="P1312" s="11"/>
    </row>
    <row r="1313" spans="1:16" ht="12.75">
      <c r="A1313" s="12"/>
      <c r="L1313" s="29" t="str">
        <f>Survey!C30</f>
        <v>La</v>
      </c>
      <c r="P1313" s="11"/>
    </row>
    <row r="1314" spans="1:16" ht="12.75">
      <c r="A1314" s="12"/>
      <c r="L1314" s="26">
        <v>1</v>
      </c>
      <c r="P1314" s="11"/>
    </row>
    <row r="1315" spans="1:16" ht="12.75">
      <c r="A1315" s="12"/>
      <c r="F1315" s="26">
        <v>40</v>
      </c>
      <c r="P1315" s="11"/>
    </row>
    <row r="1316" spans="1:16" ht="12.75">
      <c r="A1316" s="12"/>
      <c r="P1316" s="11"/>
    </row>
    <row r="1317" spans="1:16" ht="12.75">
      <c r="A1317" s="12"/>
      <c r="P1317" s="11"/>
    </row>
    <row r="1318" spans="1:16" ht="12.75">
      <c r="A1318" s="30">
        <v>29</v>
      </c>
      <c r="I1318" s="26">
        <v>49</v>
      </c>
      <c r="P1318" s="11"/>
    </row>
    <row r="1319" spans="1:16" ht="12.75">
      <c r="A1319" s="12"/>
      <c r="P1319" s="11"/>
    </row>
    <row r="1320" spans="1:16" ht="12.75">
      <c r="A1320" s="12"/>
      <c r="D1320" s="26">
        <v>35</v>
      </c>
      <c r="P1320" s="11"/>
    </row>
    <row r="1321" spans="1:16" ht="12.75">
      <c r="A1321" s="12"/>
      <c r="P1321" s="11"/>
    </row>
    <row r="1322" spans="1:16" ht="12.75">
      <c r="A1322" s="12"/>
      <c r="N1322" s="26">
        <v>5</v>
      </c>
      <c r="O1322" s="26">
        <v>3</v>
      </c>
      <c r="P1322" s="31">
        <v>6</v>
      </c>
    </row>
    <row r="1323" spans="1:16" ht="12.75">
      <c r="A1323" s="12"/>
      <c r="P1323" s="11"/>
    </row>
    <row r="1324" spans="1:16" ht="12.75">
      <c r="A1324" s="12"/>
      <c r="G1324" s="26">
        <v>44</v>
      </c>
      <c r="P1324" s="11"/>
    </row>
    <row r="1325" spans="1:16" ht="12.75">
      <c r="A1325" s="12"/>
      <c r="P1325" s="11"/>
    </row>
    <row r="1326" spans="1:16" ht="12.75">
      <c r="A1326" s="12"/>
      <c r="H1326" s="26">
        <v>47</v>
      </c>
      <c r="P1326" s="11"/>
    </row>
    <row r="1327" spans="1:16" ht="12.75">
      <c r="A1327" s="12"/>
      <c r="P1327" s="11"/>
    </row>
    <row r="1328" spans="1:16" ht="12.75">
      <c r="A1328" s="12"/>
      <c r="P1328" s="11"/>
    </row>
    <row r="1329" spans="1:16" ht="12.75">
      <c r="A1329" s="12"/>
      <c r="P1329" s="11"/>
    </row>
    <row r="1330" spans="1:16" ht="12.75">
      <c r="A1330" s="12"/>
      <c r="P1330" s="11"/>
    </row>
    <row r="1331" spans="1:16" ht="12.75">
      <c r="A1331" s="12"/>
      <c r="E1331" s="26">
        <v>38</v>
      </c>
      <c r="P1331" s="11"/>
    </row>
    <row r="1332" spans="1:16" ht="12.75">
      <c r="A1332" s="12"/>
      <c r="F1332" s="26">
        <v>41</v>
      </c>
      <c r="P1332" s="11"/>
    </row>
    <row r="1333" spans="1:16" ht="12.75">
      <c r="A1333" s="12"/>
      <c r="P1333" s="11"/>
    </row>
    <row r="1334" spans="1:16" ht="12.75">
      <c r="A1334" s="12"/>
      <c r="C1334" s="26">
        <v>33</v>
      </c>
      <c r="H1334" s="26">
        <v>48</v>
      </c>
      <c r="P1334" s="11"/>
    </row>
    <row r="1335" spans="1:16" ht="12.75">
      <c r="A1335" s="12"/>
      <c r="P1335" s="11"/>
    </row>
    <row r="1336" spans="1:16" ht="12.75">
      <c r="A1336" s="12"/>
      <c r="P1336" s="11"/>
    </row>
    <row r="1337" spans="1:16" ht="12.75">
      <c r="A1337" s="12"/>
      <c r="L1337" s="26">
        <v>2</v>
      </c>
      <c r="P1337" s="31">
        <v>7</v>
      </c>
    </row>
    <row r="1338" spans="1:16" ht="12.75">
      <c r="A1338" s="12"/>
      <c r="P1338" s="11"/>
    </row>
    <row r="1339" spans="1:16" ht="12.75">
      <c r="A1339" s="12"/>
      <c r="P1339" s="11"/>
    </row>
    <row r="1340" spans="1:16" ht="12.75">
      <c r="A1340" s="12"/>
      <c r="D1340" s="26">
        <v>36</v>
      </c>
      <c r="P1340" s="11"/>
    </row>
    <row r="1341" spans="1:16" ht="12.75">
      <c r="A1341" s="12"/>
      <c r="J1341" s="26">
        <v>51</v>
      </c>
      <c r="P1341" s="11"/>
    </row>
    <row r="1342" spans="1:16" ht="12.75">
      <c r="A1342" s="12"/>
      <c r="K1342" s="26">
        <v>52</v>
      </c>
      <c r="P1342" s="11"/>
    </row>
    <row r="1343" spans="1:16" ht="12.75">
      <c r="A1343" s="12"/>
      <c r="P1343" s="11"/>
    </row>
    <row r="1344" spans="1:16" ht="12.75">
      <c r="A1344" s="15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4"/>
    </row>
    <row r="1345" spans="1:16" ht="12.75">
      <c r="A1345" s="5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4"/>
    </row>
    <row r="1346" spans="1:16" ht="12.75">
      <c r="A1346" s="12"/>
      <c r="C1346" s="26">
        <v>13</v>
      </c>
      <c r="P1346" s="11"/>
    </row>
    <row r="1347" spans="1:16" ht="12.75">
      <c r="A1347" s="12"/>
      <c r="K1347" s="26">
        <v>30</v>
      </c>
      <c r="P1347" s="11"/>
    </row>
    <row r="1348" spans="1:16" ht="12.75">
      <c r="A1348" s="12"/>
      <c r="F1348" s="26">
        <v>20</v>
      </c>
      <c r="P1348" s="11"/>
    </row>
    <row r="1349" spans="1:16" ht="12.75">
      <c r="A1349" s="12"/>
      <c r="I1349" s="26">
        <v>25</v>
      </c>
      <c r="P1349" s="11"/>
    </row>
    <row r="1350" spans="1:16" ht="12.75">
      <c r="A1350" s="12"/>
      <c r="P1350" s="11"/>
    </row>
    <row r="1351" spans="1:16" ht="12.75">
      <c r="A1351" s="12"/>
      <c r="P1351" s="11"/>
    </row>
    <row r="1352" spans="1:16" ht="12.75">
      <c r="A1352" s="12"/>
      <c r="P1352" s="11"/>
    </row>
    <row r="1353" spans="1:16" ht="12.75">
      <c r="A1353" s="12"/>
      <c r="P1353" s="11"/>
    </row>
    <row r="1354" spans="1:16" ht="12.75">
      <c r="A1354" s="12"/>
      <c r="P1354" s="11"/>
    </row>
    <row r="1355" spans="1:16" ht="12.75">
      <c r="A1355" s="12"/>
      <c r="B1355" s="26">
        <v>11</v>
      </c>
      <c r="N1355" s="26">
        <v>37</v>
      </c>
      <c r="P1355" s="11"/>
    </row>
    <row r="1356" spans="1:16" ht="12.75">
      <c r="A1356" s="12"/>
      <c r="P1356" s="11"/>
    </row>
    <row r="1357" spans="1:16" ht="12.75">
      <c r="A1357" s="12"/>
      <c r="P1357" s="11"/>
    </row>
    <row r="1358" spans="1:16" ht="12.75">
      <c r="A1358" s="12"/>
      <c r="P1358" s="11"/>
    </row>
    <row r="1359" spans="1:16" ht="12.75">
      <c r="A1359" s="12"/>
      <c r="P1359" s="11"/>
    </row>
    <row r="1360" spans="1:16" ht="12.75">
      <c r="A1360" s="12"/>
      <c r="P1360" s="31">
        <v>41</v>
      </c>
    </row>
    <row r="1361" spans="1:16" ht="12.75">
      <c r="A1361" s="12"/>
      <c r="P1361" s="11"/>
    </row>
    <row r="1362" spans="1:16" ht="12.75">
      <c r="A1362" s="12"/>
      <c r="J1362" s="26">
        <v>28</v>
      </c>
      <c r="L1362" s="26">
        <v>33</v>
      </c>
      <c r="P1362" s="11"/>
    </row>
    <row r="1363" spans="1:16" ht="12.75">
      <c r="A1363" s="12"/>
      <c r="P1363" s="11"/>
    </row>
    <row r="1364" spans="1:16" ht="12.75">
      <c r="A1364" s="12"/>
      <c r="E1364" s="26">
        <v>18</v>
      </c>
      <c r="M1364" s="26">
        <v>35</v>
      </c>
      <c r="P1364" s="11"/>
    </row>
    <row r="1365" spans="1:16" ht="12.75">
      <c r="A1365" s="30">
        <v>8</v>
      </c>
      <c r="P1365" s="11"/>
    </row>
    <row r="1366" spans="1:16" ht="12.75">
      <c r="A1366" s="12"/>
      <c r="P1366" s="11"/>
    </row>
    <row r="1367" spans="1:16" ht="12.75">
      <c r="A1367" s="12"/>
      <c r="G1367" s="26">
        <v>22</v>
      </c>
      <c r="I1367" s="26">
        <v>26</v>
      </c>
      <c r="P1367" s="11"/>
    </row>
    <row r="1368" spans="1:16" ht="12.75">
      <c r="A1368" s="12"/>
      <c r="P1368" s="11"/>
    </row>
    <row r="1369" spans="1:16" ht="12.75">
      <c r="A1369" s="12"/>
      <c r="P1369" s="11"/>
    </row>
    <row r="1370" spans="1:16" ht="12.75">
      <c r="A1370" s="12"/>
      <c r="C1370" s="26">
        <v>14</v>
      </c>
      <c r="P1370" s="11"/>
    </row>
    <row r="1371" spans="1:16" ht="12.75">
      <c r="A1371" s="12"/>
      <c r="P1371" s="11"/>
    </row>
    <row r="1372" spans="1:16" ht="12.75">
      <c r="A1372" s="12"/>
      <c r="P1372" s="11"/>
    </row>
    <row r="1373" spans="1:16" ht="12.75">
      <c r="A1373" s="12"/>
      <c r="P1373" s="11"/>
    </row>
    <row r="1374" spans="1:16" ht="12.75">
      <c r="A1374" s="12"/>
      <c r="K1374" s="26">
        <v>31</v>
      </c>
      <c r="O1374" s="26">
        <v>40</v>
      </c>
      <c r="P1374" s="11"/>
    </row>
    <row r="1375" spans="1:16" ht="12.75">
      <c r="A1375" s="12"/>
      <c r="P1375" s="11"/>
    </row>
    <row r="1376" spans="1:16" ht="12.75">
      <c r="A1376" s="12"/>
      <c r="P1376" s="11"/>
    </row>
    <row r="1377" spans="1:16" ht="12.75">
      <c r="A1377" s="12"/>
      <c r="P1377" s="11"/>
    </row>
    <row r="1378" spans="1:16" ht="12.75">
      <c r="A1378" s="12"/>
      <c r="P1378" s="11"/>
    </row>
    <row r="1379" spans="1:16" ht="12.75">
      <c r="A1379" s="12"/>
      <c r="P1379" s="11"/>
    </row>
    <row r="1380" spans="1:16" ht="12.75">
      <c r="A1380" s="12"/>
      <c r="M1380" s="26">
        <v>36</v>
      </c>
      <c r="P1380" s="11"/>
    </row>
    <row r="1381" spans="1:16" ht="12.75">
      <c r="A1381" s="12"/>
      <c r="B1381" s="26">
        <v>12</v>
      </c>
      <c r="P1381" s="11"/>
    </row>
    <row r="1382" spans="1:16" ht="12.75">
      <c r="A1382" s="12"/>
      <c r="P1382" s="11"/>
    </row>
    <row r="1383" spans="1:16" ht="12.75">
      <c r="A1383" s="12"/>
      <c r="P1383" s="11"/>
    </row>
    <row r="1384" spans="1:16" ht="12.75">
      <c r="A1384" s="30">
        <v>9</v>
      </c>
      <c r="N1384" s="26">
        <v>38</v>
      </c>
      <c r="P1384" s="11"/>
    </row>
    <row r="1385" spans="1:16" ht="12.75">
      <c r="A1385" s="12"/>
      <c r="H1385" s="26">
        <v>24</v>
      </c>
      <c r="P1385" s="11"/>
    </row>
    <row r="1386" spans="1:16" ht="12.75">
      <c r="A1386" s="12"/>
      <c r="P1386" s="11"/>
    </row>
    <row r="1387" spans="1:16" ht="12.75">
      <c r="A1387" s="12"/>
      <c r="P1387" s="31">
        <v>42</v>
      </c>
    </row>
    <row r="1388" spans="1:16" ht="12.75">
      <c r="A1388" s="12"/>
      <c r="P1388" s="11"/>
    </row>
    <row r="1389" spans="1:16" ht="12.75">
      <c r="A1389" s="12"/>
      <c r="I1389" s="26">
        <v>27</v>
      </c>
      <c r="J1389" s="26">
        <v>29</v>
      </c>
      <c r="P1389" s="11"/>
    </row>
    <row r="1390" spans="1:16" ht="12.75">
      <c r="A1390" s="12"/>
      <c r="P1390" s="11"/>
    </row>
    <row r="1391" spans="1:16" ht="12.75">
      <c r="A1391" s="12"/>
      <c r="P1391" s="11"/>
    </row>
    <row r="1392" spans="1:16" ht="12.75">
      <c r="A1392" s="12"/>
      <c r="P1392" s="11"/>
    </row>
    <row r="1393" spans="1:16" ht="12.75">
      <c r="A1393" s="12"/>
      <c r="K1393" s="26">
        <v>32</v>
      </c>
      <c r="P1393" s="11"/>
    </row>
    <row r="1394" spans="1:16" ht="12.75">
      <c r="A1394" s="12"/>
      <c r="C1394" s="26">
        <v>15</v>
      </c>
      <c r="P1394" s="11"/>
    </row>
    <row r="1395" spans="1:16" ht="12.75">
      <c r="A1395" s="12"/>
      <c r="P1395" s="11"/>
    </row>
    <row r="1396" spans="1:16" ht="12.75">
      <c r="A1396" s="30">
        <v>10</v>
      </c>
      <c r="L1396" s="26">
        <v>34</v>
      </c>
      <c r="P1396" s="11"/>
    </row>
    <row r="1397" spans="1:16" ht="12.75">
      <c r="A1397" s="12"/>
      <c r="E1397" s="26">
        <v>19</v>
      </c>
      <c r="P1397" s="11"/>
    </row>
    <row r="1398" spans="1:16" ht="12.75">
      <c r="A1398" s="12"/>
      <c r="F1398" s="26">
        <v>21</v>
      </c>
      <c r="P1398" s="11"/>
    </row>
    <row r="1399" spans="1:16" ht="12.75">
      <c r="A1399" s="12"/>
      <c r="G1399" s="26">
        <v>23</v>
      </c>
      <c r="P1399" s="11"/>
    </row>
    <row r="1400" spans="1:16" ht="12.75">
      <c r="A1400" s="12"/>
      <c r="P1400" s="11"/>
    </row>
    <row r="1401" spans="1:16" ht="12.75">
      <c r="A1401" s="12"/>
      <c r="P1401" s="11"/>
    </row>
    <row r="1402" spans="1:16" ht="12.75">
      <c r="A1402" s="12"/>
      <c r="P1402" s="11"/>
    </row>
    <row r="1403" spans="1:16" ht="12.75">
      <c r="A1403" s="12"/>
      <c r="C1403" s="26">
        <v>16</v>
      </c>
      <c r="D1403" s="26">
        <v>17</v>
      </c>
      <c r="P1403" s="11"/>
    </row>
    <row r="1404" spans="1:16" ht="12.75">
      <c r="A1404" s="12"/>
      <c r="P1404" s="11"/>
    </row>
    <row r="1405" spans="1:16" ht="12.75">
      <c r="A1405" s="12"/>
      <c r="P1405" s="11"/>
    </row>
    <row r="1406" spans="1:16" ht="12.75">
      <c r="A1406" s="12"/>
      <c r="P1406" s="11"/>
    </row>
    <row r="1407" spans="1:16" ht="12.75">
      <c r="A1407" s="12"/>
      <c r="P1407" s="11"/>
    </row>
    <row r="1408" spans="1:16" ht="12.75">
      <c r="A1408" s="15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35">
        <v>39</v>
      </c>
      <c r="O1408" s="13"/>
      <c r="P1408" s="39">
        <v>43</v>
      </c>
    </row>
    <row r="1409" spans="1:16" ht="12.75">
      <c r="A1409" s="5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4"/>
    </row>
    <row r="1410" spans="1:16" ht="12.75">
      <c r="A1410" s="12"/>
      <c r="D1410" s="26">
        <v>2</v>
      </c>
      <c r="P1410" s="11"/>
    </row>
    <row r="1411" spans="1:16" ht="12.75">
      <c r="A1411" s="12"/>
      <c r="J1411" s="26">
        <v>3</v>
      </c>
      <c r="P1411" s="11"/>
    </row>
    <row r="1412" spans="1:16" ht="12.75">
      <c r="A1412" s="12"/>
      <c r="P1412" s="11"/>
    </row>
    <row r="1413" spans="1:16" ht="12.75">
      <c r="A1413" s="12"/>
      <c r="P1413" s="11"/>
    </row>
    <row r="1414" spans="1:16" ht="12.75">
      <c r="A1414" s="12"/>
      <c r="P1414" s="11"/>
    </row>
    <row r="1415" spans="1:16" ht="12.75">
      <c r="A1415" s="12"/>
      <c r="C1415" s="26">
        <v>48</v>
      </c>
      <c r="L1415" s="26">
        <v>12</v>
      </c>
      <c r="P1415" s="11"/>
    </row>
    <row r="1416" spans="1:16" ht="12.75">
      <c r="A1416" s="12"/>
      <c r="M1416" s="26">
        <v>2</v>
      </c>
      <c r="P1416" s="11"/>
    </row>
    <row r="1417" spans="1:16" ht="12.75">
      <c r="A1417" s="12"/>
      <c r="J1417" s="26">
        <v>4</v>
      </c>
      <c r="P1417" s="11"/>
    </row>
    <row r="1418" spans="1:16" ht="12.75">
      <c r="A1418" s="12"/>
      <c r="K1418" s="26">
        <v>8</v>
      </c>
      <c r="P1418" s="11"/>
    </row>
    <row r="1419" spans="1:16" ht="12.75">
      <c r="A1419" s="12"/>
      <c r="H1419" s="26">
        <v>10</v>
      </c>
      <c r="P1419" s="31">
        <v>9</v>
      </c>
    </row>
    <row r="1420" spans="1:16" ht="12.75">
      <c r="A1420" s="12"/>
      <c r="P1420" s="11"/>
    </row>
    <row r="1421" spans="1:16" ht="12.75">
      <c r="A1421" s="12"/>
      <c r="P1421" s="11"/>
    </row>
    <row r="1422" spans="1:16" ht="12.75">
      <c r="A1422" s="12"/>
      <c r="P1422" s="11"/>
    </row>
    <row r="1423" spans="1:16" ht="12.75">
      <c r="A1423" s="12"/>
      <c r="I1423" s="26">
        <v>12</v>
      </c>
      <c r="P1423" s="11"/>
    </row>
    <row r="1424" spans="1:16" ht="12.75">
      <c r="A1424" s="12"/>
      <c r="N1424" s="26">
        <v>2</v>
      </c>
      <c r="P1424" s="11"/>
    </row>
    <row r="1425" spans="1:16" ht="12.75">
      <c r="A1425" s="12"/>
      <c r="P1425" s="11"/>
    </row>
    <row r="1426" spans="1:16" ht="12.75">
      <c r="A1426" s="12"/>
      <c r="P1426" s="11"/>
    </row>
    <row r="1427" spans="1:16" ht="12.75">
      <c r="A1427" s="12"/>
      <c r="G1427" s="26">
        <v>8</v>
      </c>
      <c r="P1427" s="11"/>
    </row>
    <row r="1428" spans="1:16" ht="12.75">
      <c r="A1428" s="12"/>
      <c r="P1428" s="11"/>
    </row>
    <row r="1429" spans="1:16" ht="12.75">
      <c r="A1429" s="12"/>
      <c r="P1429" s="11"/>
    </row>
    <row r="1430" spans="1:16" ht="12.75">
      <c r="A1430" s="12"/>
      <c r="B1430" s="26">
        <v>46</v>
      </c>
      <c r="E1430" s="26">
        <v>4</v>
      </c>
      <c r="P1430" s="11"/>
    </row>
    <row r="1431" spans="1:16" ht="12.75">
      <c r="A1431" s="12"/>
      <c r="L1431" s="26">
        <v>13</v>
      </c>
      <c r="P1431" s="11"/>
    </row>
    <row r="1432" spans="1:16" ht="12.75">
      <c r="A1432" s="12"/>
      <c r="P1432" s="11"/>
    </row>
    <row r="1433" spans="1:16" ht="12.75">
      <c r="A1433" s="12"/>
      <c r="F1433" s="26">
        <v>6</v>
      </c>
      <c r="K1433" s="26">
        <v>9</v>
      </c>
      <c r="P1433" s="11"/>
    </row>
    <row r="1434" spans="1:16" ht="12.75">
      <c r="A1434" s="12"/>
      <c r="P1434" s="11"/>
    </row>
    <row r="1435" spans="1:16" ht="12.75">
      <c r="A1435" s="12"/>
      <c r="O1435" s="26">
        <v>6</v>
      </c>
      <c r="P1435" s="29" t="str">
        <f>Survey!C36</f>
        <v>Ob</v>
      </c>
    </row>
    <row r="1436" spans="1:16" ht="12.75">
      <c r="A1436" s="30">
        <v>44</v>
      </c>
      <c r="P1436" s="31">
        <v>1</v>
      </c>
    </row>
    <row r="1437" spans="1:16" ht="12.75">
      <c r="A1437" s="12"/>
      <c r="I1437" s="27" t="str">
        <f>Survey!B78</f>
        <v>12Pro</v>
      </c>
      <c r="J1437" s="26">
        <v>5</v>
      </c>
      <c r="P1437" s="11"/>
    </row>
    <row r="1438" spans="1:16" ht="12.75">
      <c r="A1438" s="12"/>
      <c r="I1438" s="29" t="str">
        <f>Survey!C33</f>
        <v>Ho</v>
      </c>
      <c r="P1438" s="11"/>
    </row>
    <row r="1439" spans="1:16" ht="12.75">
      <c r="A1439" s="12"/>
      <c r="I1439" s="26">
        <v>1</v>
      </c>
      <c r="P1439" s="11"/>
    </row>
    <row r="1440" spans="1:16" ht="12.75">
      <c r="A1440" s="12"/>
      <c r="P1440" s="11"/>
    </row>
    <row r="1441" spans="1:16" ht="12.75">
      <c r="A1441" s="12"/>
      <c r="H1441" s="26">
        <v>11</v>
      </c>
      <c r="N1441" s="26">
        <v>3</v>
      </c>
      <c r="P1441" s="11"/>
    </row>
    <row r="1442" spans="1:16" ht="12.75">
      <c r="A1442" s="12"/>
      <c r="P1442" s="11"/>
    </row>
    <row r="1443" spans="1:16" ht="12.75">
      <c r="A1443" s="12"/>
      <c r="P1443" s="11"/>
    </row>
    <row r="1444" spans="1:16" ht="12.75">
      <c r="A1444" s="12"/>
      <c r="M1444" s="26">
        <v>3</v>
      </c>
      <c r="P1444" s="11"/>
    </row>
    <row r="1445" spans="1:16" ht="12.75">
      <c r="A1445" s="12"/>
      <c r="P1445" s="11"/>
    </row>
    <row r="1446" spans="1:16" ht="12.75">
      <c r="A1446" s="12"/>
      <c r="P1446" s="11"/>
    </row>
    <row r="1447" spans="1:16" ht="12.75">
      <c r="A1447" s="12"/>
      <c r="L1447" s="26">
        <v>14</v>
      </c>
      <c r="P1447" s="11"/>
    </row>
    <row r="1448" spans="1:16" ht="12.75">
      <c r="A1448" s="12"/>
      <c r="P1448" s="11"/>
    </row>
    <row r="1449" spans="1:16" ht="12.75">
      <c r="A1449" s="12"/>
      <c r="P1449" s="11"/>
    </row>
    <row r="1450" spans="1:16" ht="12.75">
      <c r="A1450" s="12"/>
      <c r="O1450" s="26">
        <v>7</v>
      </c>
      <c r="P1450" s="11"/>
    </row>
    <row r="1451" spans="1:16" ht="12.75">
      <c r="A1451" s="12"/>
      <c r="C1451" s="29" t="str">
        <f>Survey!C32</f>
        <v>Dan</v>
      </c>
      <c r="I1451" s="26">
        <v>2</v>
      </c>
      <c r="K1451" s="26">
        <v>10</v>
      </c>
      <c r="P1451" s="11"/>
    </row>
    <row r="1452" spans="1:16" ht="12.75">
      <c r="A1452" s="12"/>
      <c r="C1452" s="26">
        <v>1</v>
      </c>
      <c r="P1452" s="11"/>
    </row>
    <row r="1453" spans="1:16" ht="12.75">
      <c r="A1453" s="12"/>
      <c r="J1453" s="26">
        <v>6</v>
      </c>
      <c r="P1453" s="11"/>
    </row>
    <row r="1454" spans="1:16" ht="12.75">
      <c r="A1454" s="12"/>
      <c r="P1454" s="11"/>
    </row>
    <row r="1455" spans="1:16" ht="12.75">
      <c r="A1455" s="12"/>
      <c r="B1455" s="26">
        <v>47</v>
      </c>
      <c r="G1455" s="26">
        <v>9</v>
      </c>
      <c r="P1455" s="11"/>
    </row>
    <row r="1456" spans="1:16" ht="12.75">
      <c r="A1456" s="12"/>
      <c r="P1456" s="11"/>
    </row>
    <row r="1457" spans="1:16" ht="12.75">
      <c r="A1457" s="12"/>
      <c r="N1457" s="26">
        <v>4</v>
      </c>
      <c r="P1457" s="11"/>
    </row>
    <row r="1458" spans="1:16" ht="12.75">
      <c r="A1458" s="12"/>
      <c r="L1458" s="29" t="str">
        <f>Survey!C34</f>
        <v>Joe</v>
      </c>
      <c r="P1458" s="29" t="str">
        <f>Survey!C37</f>
        <v>Jon</v>
      </c>
    </row>
    <row r="1459" spans="1:16" ht="12.75">
      <c r="A1459" s="12"/>
      <c r="L1459" s="26">
        <v>1</v>
      </c>
      <c r="P1459" s="31">
        <v>1</v>
      </c>
    </row>
    <row r="1460" spans="1:16" ht="12.75">
      <c r="A1460" s="12"/>
      <c r="D1460" s="26">
        <v>3</v>
      </c>
      <c r="P1460" s="11"/>
    </row>
    <row r="1461" spans="1:16" ht="12.75">
      <c r="A1461" s="12"/>
      <c r="P1461" s="11"/>
    </row>
    <row r="1462" spans="1:16" ht="12.75">
      <c r="A1462" s="12"/>
      <c r="F1462" s="26">
        <v>7</v>
      </c>
      <c r="P1462" s="11"/>
    </row>
    <row r="1463" spans="1:16" ht="12.75">
      <c r="A1463" s="12"/>
      <c r="P1463" s="11"/>
    </row>
    <row r="1464" spans="1:16" ht="12.75">
      <c r="A1464" s="12"/>
      <c r="P1464" s="11"/>
    </row>
    <row r="1465" spans="1:16" ht="12.75">
      <c r="A1465" s="12"/>
      <c r="E1465" s="26">
        <v>5</v>
      </c>
      <c r="J1465" s="26">
        <v>7</v>
      </c>
      <c r="P1465" s="11"/>
    </row>
    <row r="1466" spans="1:16" ht="12.75">
      <c r="A1466" s="12"/>
      <c r="P1466" s="11"/>
    </row>
    <row r="1467" spans="1:16" ht="12.75">
      <c r="A1467" s="12"/>
      <c r="K1467" s="26">
        <v>11</v>
      </c>
      <c r="P1467" s="11"/>
    </row>
    <row r="1468" spans="1:16" ht="12.75">
      <c r="A1468" s="30">
        <v>45</v>
      </c>
      <c r="O1468" s="26">
        <v>8</v>
      </c>
      <c r="P1468" s="11"/>
    </row>
    <row r="1469" spans="1:16" ht="12.75">
      <c r="A1469" s="12"/>
      <c r="P1469" s="11"/>
    </row>
    <row r="1470" spans="1:16" ht="12.75">
      <c r="A1470" s="12"/>
      <c r="P1470" s="11"/>
    </row>
    <row r="1471" spans="1:16" ht="12.75">
      <c r="A1471" s="12"/>
      <c r="M1471" s="29" t="str">
        <f>Survey!C35</f>
        <v>Am</v>
      </c>
      <c r="N1471" s="26">
        <v>5</v>
      </c>
      <c r="P1471" s="11"/>
    </row>
    <row r="1472" spans="1:16" ht="12.75">
      <c r="A1472" s="15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35">
        <v>1</v>
      </c>
      <c r="N1472" s="13"/>
      <c r="O1472" s="13"/>
      <c r="P1472" s="14"/>
    </row>
    <row r="1473" spans="1:16" ht="12.75">
      <c r="A1473" s="5"/>
      <c r="B1473" s="2"/>
      <c r="C1473" s="2"/>
      <c r="D1473" s="2"/>
      <c r="E1473" s="2"/>
      <c r="F1473" s="29" t="str">
        <f>Survey!C42</f>
        <v>Hag</v>
      </c>
      <c r="G1473" s="36">
        <v>2</v>
      </c>
      <c r="H1473" s="2"/>
      <c r="I1473" s="2"/>
      <c r="J1473" s="2"/>
      <c r="K1473" s="37">
        <v>4</v>
      </c>
      <c r="L1473" s="5"/>
      <c r="M1473" s="2"/>
      <c r="N1473" s="2"/>
      <c r="O1473" s="2"/>
      <c r="P1473" s="4"/>
    </row>
    <row r="1474" spans="1:16" ht="12.75">
      <c r="A1474" s="12"/>
      <c r="F1474" s="26">
        <v>1</v>
      </c>
      <c r="K1474" s="11"/>
      <c r="L1474" s="12"/>
      <c r="P1474" s="11"/>
    </row>
    <row r="1475" spans="1:16" ht="12.75">
      <c r="A1475" s="12"/>
      <c r="C1475" s="26">
        <v>7</v>
      </c>
      <c r="K1475" s="11"/>
      <c r="L1475" s="12"/>
      <c r="P1475" s="11"/>
    </row>
    <row r="1476" spans="1:16" ht="12.75">
      <c r="A1476" s="30">
        <v>2</v>
      </c>
      <c r="K1476" s="11"/>
      <c r="L1476" s="12"/>
      <c r="P1476" s="11"/>
    </row>
    <row r="1477" spans="1:16" ht="12.75">
      <c r="A1477" s="12"/>
      <c r="H1477" s="26">
        <v>7</v>
      </c>
      <c r="K1477" s="11"/>
      <c r="L1477" s="12"/>
      <c r="P1477" s="11"/>
    </row>
    <row r="1478" spans="1:16" ht="12.75">
      <c r="A1478" s="12"/>
      <c r="K1478" s="11"/>
      <c r="L1478" s="12"/>
      <c r="P1478" s="11"/>
    </row>
    <row r="1479" spans="1:16" ht="12.75">
      <c r="A1479" s="12"/>
      <c r="B1479" s="26">
        <v>3</v>
      </c>
      <c r="K1479" s="14"/>
      <c r="L1479" s="12"/>
      <c r="P1479" s="11"/>
    </row>
    <row r="1480" spans="1:16" ht="12.75">
      <c r="A1480" s="12"/>
      <c r="E1480" s="29" t="str">
        <f>Survey!C41</f>
        <v>Zep</v>
      </c>
      <c r="J1480" s="11"/>
      <c r="K1480" s="1" t="str">
        <f>Survey!B90</f>
        <v>NT</v>
      </c>
      <c r="P1480" s="11"/>
    </row>
    <row r="1481" spans="1:16" ht="12.75">
      <c r="A1481" s="12"/>
      <c r="E1481" s="26">
        <v>1</v>
      </c>
      <c r="J1481" s="11"/>
      <c r="K1481" s="29" t="str">
        <f>Survey!C45</f>
        <v>Mt</v>
      </c>
      <c r="P1481" s="11"/>
    </row>
    <row r="1482" spans="1:16" ht="12.75">
      <c r="A1482" s="12"/>
      <c r="J1482" s="11"/>
      <c r="K1482" s="41">
        <v>1</v>
      </c>
      <c r="P1482" s="11"/>
    </row>
    <row r="1483" spans="1:16" ht="12.75">
      <c r="A1483" s="12"/>
      <c r="D1483" s="29" t="str">
        <f>Survey!C40</f>
        <v>Hab</v>
      </c>
      <c r="I1483" s="26">
        <v>11</v>
      </c>
      <c r="J1483" s="11"/>
      <c r="K1483" s="42"/>
      <c r="P1483" s="11"/>
    </row>
    <row r="1484" spans="1:16" ht="12.75">
      <c r="A1484" s="12"/>
      <c r="D1484" s="26">
        <v>1</v>
      </c>
      <c r="J1484" s="29" t="str">
        <f>Survey!C44</f>
        <v>Mal</v>
      </c>
      <c r="K1484" s="42"/>
      <c r="P1484" s="11"/>
    </row>
    <row r="1485" spans="1:16" ht="12.75">
      <c r="A1485" s="12"/>
      <c r="J1485" s="31">
        <v>1</v>
      </c>
      <c r="K1485" s="42"/>
      <c r="P1485" s="11"/>
    </row>
    <row r="1486" spans="1:16" ht="12.75">
      <c r="A1486" s="12"/>
      <c r="J1486" s="11"/>
      <c r="K1486" s="42"/>
      <c r="L1486" s="26">
        <v>4</v>
      </c>
      <c r="P1486" s="11"/>
    </row>
    <row r="1487" spans="1:16" ht="12.75">
      <c r="A1487" s="12"/>
      <c r="G1487" s="26">
        <v>3</v>
      </c>
      <c r="J1487" s="11"/>
      <c r="K1487" s="42"/>
      <c r="P1487" s="31">
        <v>11</v>
      </c>
    </row>
    <row r="1488" spans="1:16" ht="12.75">
      <c r="A1488" s="30">
        <v>3</v>
      </c>
      <c r="J1488" s="11"/>
      <c r="K1488" s="42"/>
      <c r="P1488" s="11"/>
    </row>
    <row r="1489" spans="1:16" ht="12.75">
      <c r="A1489" s="12"/>
      <c r="F1489" s="26">
        <v>2</v>
      </c>
      <c r="J1489" s="11"/>
      <c r="K1489" s="42"/>
      <c r="P1489" s="11"/>
    </row>
    <row r="1490" spans="1:16" ht="12.75">
      <c r="A1490" s="12"/>
      <c r="J1490" s="11"/>
      <c r="K1490" s="42"/>
      <c r="P1490" s="11"/>
    </row>
    <row r="1491" spans="1:16" ht="12.75">
      <c r="A1491" s="12"/>
      <c r="J1491" s="11"/>
      <c r="K1491" s="42"/>
      <c r="P1491" s="11"/>
    </row>
    <row r="1492" spans="1:16" ht="12.75">
      <c r="A1492" s="12"/>
      <c r="B1492" s="26">
        <v>4</v>
      </c>
      <c r="H1492" s="26">
        <v>8</v>
      </c>
      <c r="J1492" s="11"/>
      <c r="K1492" s="42"/>
      <c r="P1492" s="11"/>
    </row>
    <row r="1493" spans="1:16" ht="12.75">
      <c r="A1493" s="12"/>
      <c r="J1493" s="11"/>
      <c r="K1493" s="42"/>
      <c r="P1493" s="11"/>
    </row>
    <row r="1494" spans="1:16" ht="12.75">
      <c r="A1494" s="12"/>
      <c r="J1494" s="11"/>
      <c r="K1494" s="42"/>
      <c r="P1494" s="11"/>
    </row>
    <row r="1495" spans="1:16" ht="12.75">
      <c r="A1495" s="12"/>
      <c r="J1495" s="11"/>
      <c r="K1495" s="42"/>
      <c r="P1495" s="11"/>
    </row>
    <row r="1496" spans="1:16" ht="12.75">
      <c r="A1496" s="12"/>
      <c r="C1496" s="29" t="str">
        <f>Survey!C39</f>
        <v>Na</v>
      </c>
      <c r="J1496" s="11"/>
      <c r="K1496" s="42"/>
      <c r="P1496" s="11"/>
    </row>
    <row r="1497" spans="1:16" ht="12.75">
      <c r="A1497" s="12"/>
      <c r="C1497" s="26">
        <v>1</v>
      </c>
      <c r="J1497" s="11"/>
      <c r="K1497" s="42"/>
      <c r="M1497" s="26">
        <v>6</v>
      </c>
      <c r="P1497" s="11"/>
    </row>
    <row r="1498" spans="1:16" ht="12.75">
      <c r="A1498" s="12"/>
      <c r="G1498" s="26">
        <v>4</v>
      </c>
      <c r="J1498" s="11"/>
      <c r="K1498" s="42"/>
      <c r="N1498" s="26">
        <v>8</v>
      </c>
      <c r="P1498" s="11"/>
    </row>
    <row r="1499" spans="1:16" ht="12.75">
      <c r="A1499" s="30">
        <v>4</v>
      </c>
      <c r="J1499" s="11"/>
      <c r="K1499" s="42"/>
      <c r="P1499" s="11"/>
    </row>
    <row r="1500" spans="1:16" ht="12.75">
      <c r="A1500" s="12"/>
      <c r="E1500" s="26">
        <v>2</v>
      </c>
      <c r="J1500" s="31">
        <v>2</v>
      </c>
      <c r="K1500" s="42"/>
      <c r="P1500" s="11"/>
    </row>
    <row r="1501" spans="1:16" ht="12.75">
      <c r="A1501" s="12"/>
      <c r="I1501" s="26">
        <v>12</v>
      </c>
      <c r="J1501" s="11"/>
      <c r="K1501" s="42"/>
      <c r="P1501" s="11"/>
    </row>
    <row r="1502" spans="1:16" ht="12.75">
      <c r="A1502" s="12"/>
      <c r="D1502" s="26">
        <v>2</v>
      </c>
      <c r="J1502" s="11"/>
      <c r="K1502" s="42"/>
      <c r="P1502" s="11"/>
    </row>
    <row r="1503" spans="1:16" ht="12.75">
      <c r="A1503" s="12"/>
      <c r="J1503" s="11"/>
      <c r="K1503" s="42"/>
      <c r="P1503" s="11"/>
    </row>
    <row r="1504" spans="1:16" ht="12.75">
      <c r="A1504" s="12"/>
      <c r="J1504" s="11"/>
      <c r="K1504" s="42"/>
      <c r="P1504" s="11"/>
    </row>
    <row r="1505" spans="1:16" ht="12.75">
      <c r="A1505" s="12"/>
      <c r="J1505" s="11"/>
      <c r="K1505" s="42"/>
      <c r="P1505" s="11"/>
    </row>
    <row r="1506" spans="1:16" ht="12.75">
      <c r="A1506" s="12"/>
      <c r="J1506" s="11"/>
      <c r="K1506" s="42"/>
      <c r="P1506" s="11"/>
    </row>
    <row r="1507" spans="1:16" ht="12.75">
      <c r="A1507" s="12"/>
      <c r="B1507" s="26">
        <v>5</v>
      </c>
      <c r="D1507" s="26">
        <v>3</v>
      </c>
      <c r="J1507" s="11"/>
      <c r="K1507" s="42"/>
      <c r="P1507" s="11"/>
    </row>
    <row r="1508" spans="1:16" ht="12.75">
      <c r="A1508" s="12"/>
      <c r="J1508" s="11"/>
      <c r="K1508" s="41">
        <v>2</v>
      </c>
      <c r="O1508" s="26">
        <v>10</v>
      </c>
      <c r="P1508" s="11"/>
    </row>
    <row r="1509" spans="1:16" ht="12.75">
      <c r="A1509" s="12"/>
      <c r="J1509" s="11"/>
      <c r="K1509" s="42"/>
      <c r="P1509" s="11"/>
    </row>
    <row r="1510" spans="1:16" ht="12.75">
      <c r="A1510" s="12"/>
      <c r="J1510" s="11"/>
      <c r="K1510" s="42"/>
      <c r="P1510" s="11"/>
    </row>
    <row r="1511" spans="1:16" ht="12.75">
      <c r="A1511" s="29" t="str">
        <f>Survey!C38</f>
        <v>Mic</v>
      </c>
      <c r="J1511" s="11"/>
      <c r="K1511" s="42"/>
      <c r="P1511" s="11"/>
    </row>
    <row r="1512" spans="1:16" ht="12.75">
      <c r="A1512" s="30">
        <v>1</v>
      </c>
      <c r="C1512" s="26">
        <v>2</v>
      </c>
      <c r="J1512" s="11"/>
      <c r="K1512" s="42"/>
      <c r="L1512" s="26">
        <v>5</v>
      </c>
      <c r="P1512" s="11"/>
    </row>
    <row r="1513" spans="1:16" ht="12.75">
      <c r="A1513" s="12"/>
      <c r="G1513" s="26">
        <v>5</v>
      </c>
      <c r="J1513" s="11"/>
      <c r="K1513" s="42"/>
      <c r="P1513" s="11"/>
    </row>
    <row r="1514" spans="1:16" ht="12.75">
      <c r="A1514" s="12"/>
      <c r="F1514" s="29" t="str">
        <f>Survey!C43</f>
        <v>Zec</v>
      </c>
      <c r="J1514" s="11"/>
      <c r="K1514" s="42"/>
      <c r="P1514" s="11"/>
    </row>
    <row r="1515" spans="1:16" ht="12.75">
      <c r="A1515" s="12"/>
      <c r="F1515" s="26">
        <v>1</v>
      </c>
      <c r="J1515" s="11"/>
      <c r="K1515" s="42"/>
      <c r="P1515" s="11"/>
    </row>
    <row r="1516" spans="1:16" ht="12.75">
      <c r="A1516" s="12"/>
      <c r="E1516" s="26">
        <v>3</v>
      </c>
      <c r="H1516" s="26">
        <v>9</v>
      </c>
      <c r="I1516" s="26">
        <v>13</v>
      </c>
      <c r="J1516" s="11"/>
      <c r="K1516" s="42"/>
      <c r="P1516" s="11"/>
    </row>
    <row r="1517" spans="1:16" ht="12.75">
      <c r="A1517" s="12"/>
      <c r="J1517" s="11"/>
      <c r="K1517" s="42"/>
      <c r="P1517" s="11"/>
    </row>
    <row r="1518" spans="1:16" ht="12.75">
      <c r="A1518" s="12"/>
      <c r="J1518" s="31">
        <v>3</v>
      </c>
      <c r="K1518" s="42"/>
      <c r="P1518" s="31">
        <v>12</v>
      </c>
    </row>
    <row r="1519" spans="1:16" ht="12.75">
      <c r="A1519" s="12"/>
      <c r="J1519" s="11"/>
      <c r="K1519" s="42"/>
      <c r="P1519" s="11"/>
    </row>
    <row r="1520" spans="1:16" ht="12.75">
      <c r="A1520" s="12"/>
      <c r="J1520" s="11"/>
      <c r="K1520" s="42"/>
      <c r="P1520" s="11"/>
    </row>
    <row r="1521" spans="1:16" ht="12.75">
      <c r="A1521" s="12"/>
      <c r="J1521" s="11"/>
      <c r="K1521" s="42"/>
      <c r="P1521" s="11"/>
    </row>
    <row r="1522" spans="1:16" ht="12.75">
      <c r="A1522" s="12"/>
      <c r="B1522" s="26">
        <v>6</v>
      </c>
      <c r="J1522" s="11"/>
      <c r="K1522" s="42"/>
      <c r="P1522" s="11"/>
    </row>
    <row r="1523" spans="1:16" ht="12.75">
      <c r="A1523" s="12"/>
      <c r="J1523" s="11"/>
      <c r="K1523" s="42"/>
      <c r="P1523" s="11"/>
    </row>
    <row r="1524" spans="1:16" ht="12.75">
      <c r="A1524" s="12"/>
      <c r="D1524" s="26">
        <v>4</v>
      </c>
      <c r="J1524" s="11"/>
      <c r="K1524" s="42"/>
      <c r="P1524" s="11"/>
    </row>
    <row r="1525" spans="1:16" ht="12.75">
      <c r="A1525" s="12"/>
      <c r="G1525" s="26">
        <v>6</v>
      </c>
      <c r="J1525" s="11"/>
      <c r="K1525" s="42"/>
      <c r="P1525" s="11"/>
    </row>
    <row r="1526" spans="1:16" ht="12.75">
      <c r="A1526" s="12"/>
      <c r="I1526" s="26">
        <v>14</v>
      </c>
      <c r="J1526" s="11"/>
      <c r="K1526" s="42"/>
      <c r="P1526" s="11"/>
    </row>
    <row r="1527" spans="1:16" ht="12.75">
      <c r="A1527" s="12"/>
      <c r="C1527" s="26">
        <v>3</v>
      </c>
      <c r="J1527" s="11"/>
      <c r="K1527" s="42"/>
      <c r="P1527" s="11"/>
    </row>
    <row r="1528" spans="1:16" ht="12.75">
      <c r="A1528" s="12"/>
      <c r="J1528" s="11"/>
      <c r="K1528" s="42"/>
      <c r="P1528" s="11"/>
    </row>
    <row r="1529" spans="1:16" ht="12.75">
      <c r="A1529" s="30">
        <v>2</v>
      </c>
      <c r="J1529" s="11"/>
      <c r="K1529" s="42"/>
      <c r="P1529" s="11"/>
    </row>
    <row r="1530" spans="1:16" ht="12.75">
      <c r="A1530" s="12"/>
      <c r="J1530" s="11"/>
      <c r="K1530" s="42"/>
      <c r="P1530" s="11"/>
    </row>
    <row r="1531" spans="1:16" ht="12.75">
      <c r="A1531" s="12"/>
      <c r="J1531" s="11"/>
      <c r="K1531" s="42"/>
      <c r="P1531" s="11"/>
    </row>
    <row r="1532" spans="1:16" ht="12.75">
      <c r="A1532" s="12"/>
      <c r="J1532" s="11"/>
      <c r="K1532" s="41">
        <v>3</v>
      </c>
      <c r="M1532" s="26">
        <v>7</v>
      </c>
      <c r="P1532" s="11"/>
    </row>
    <row r="1533" spans="1:16" ht="12.75">
      <c r="A1533" s="12"/>
      <c r="J1533" s="11"/>
      <c r="K1533" s="42"/>
      <c r="N1533" s="26">
        <v>9</v>
      </c>
      <c r="P1533" s="11"/>
    </row>
    <row r="1534" spans="1:16" ht="12.75">
      <c r="A1534" s="12"/>
      <c r="H1534" s="26">
        <v>10</v>
      </c>
      <c r="J1534" s="11"/>
      <c r="K1534" s="42"/>
      <c r="P1534" s="11"/>
    </row>
    <row r="1535" spans="1:16" ht="12.75">
      <c r="A1535" s="12"/>
      <c r="J1535" s="11"/>
      <c r="K1535" s="42"/>
      <c r="P1535" s="11"/>
    </row>
    <row r="1536" spans="1:16" ht="12.75">
      <c r="A1536" s="15"/>
      <c r="B1536" s="13"/>
      <c r="C1536" s="13"/>
      <c r="D1536" s="13"/>
      <c r="E1536" s="13"/>
      <c r="F1536" s="13"/>
      <c r="G1536" s="13"/>
      <c r="H1536" s="13"/>
      <c r="I1536" s="13"/>
      <c r="J1536" s="14"/>
      <c r="K1536" s="43"/>
      <c r="L1536" s="13"/>
      <c r="M1536" s="13"/>
      <c r="N1536" s="13"/>
      <c r="O1536" s="13"/>
      <c r="P1536" s="14"/>
    </row>
    <row r="1537" spans="1:16" ht="12.75">
      <c r="A1537" s="5"/>
      <c r="B1537" s="2"/>
      <c r="C1537" s="36">
        <v>15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4"/>
    </row>
    <row r="1538" spans="1:16" ht="12.75">
      <c r="A1538" s="12"/>
      <c r="I1538" s="26">
        <v>25</v>
      </c>
      <c r="P1538" s="11"/>
    </row>
    <row r="1539" spans="1:16" ht="12.75">
      <c r="A1539" s="12"/>
      <c r="P1539" s="11"/>
    </row>
    <row r="1540" spans="1:16" ht="12.75">
      <c r="A1540" s="12"/>
      <c r="M1540" s="26">
        <v>2</v>
      </c>
      <c r="P1540" s="11"/>
    </row>
    <row r="1541" spans="1:16" ht="12.75">
      <c r="A1541" s="12"/>
      <c r="N1541" s="26">
        <v>4</v>
      </c>
      <c r="P1541" s="11"/>
    </row>
    <row r="1542" spans="1:16" ht="12.75">
      <c r="A1542" s="12"/>
      <c r="D1542" s="26">
        <v>17</v>
      </c>
      <c r="E1542" s="26">
        <v>19</v>
      </c>
      <c r="P1542" s="11"/>
    </row>
    <row r="1543" spans="1:16" ht="12.75">
      <c r="A1543" s="12"/>
      <c r="P1543" s="11"/>
    </row>
    <row r="1544" spans="1:16" ht="12.75">
      <c r="A1544" s="12"/>
      <c r="F1544" s="26">
        <v>21</v>
      </c>
      <c r="P1544" s="11"/>
    </row>
    <row r="1545" spans="1:16" ht="12.75">
      <c r="A1545" s="12"/>
      <c r="P1545" s="11"/>
    </row>
    <row r="1546" spans="1:16" ht="12.75">
      <c r="A1546" s="12"/>
      <c r="P1546" s="11"/>
    </row>
    <row r="1547" spans="1:16" ht="12.75">
      <c r="A1547" s="12"/>
      <c r="P1547" s="11"/>
    </row>
    <row r="1548" spans="1:16" ht="12.75">
      <c r="A1548" s="12"/>
      <c r="P1548" s="11"/>
    </row>
    <row r="1549" spans="1:16" ht="12.75">
      <c r="A1549" s="12"/>
      <c r="P1549" s="11"/>
    </row>
    <row r="1550" spans="1:16" ht="12.75">
      <c r="A1550" s="12"/>
      <c r="H1550" s="26">
        <v>24</v>
      </c>
      <c r="P1550" s="11"/>
    </row>
    <row r="1551" spans="1:16" ht="12.75">
      <c r="A1551" s="12"/>
      <c r="P1551" s="11"/>
    </row>
    <row r="1552" spans="1:16" ht="12.75">
      <c r="A1552" s="12"/>
      <c r="P1552" s="11"/>
    </row>
    <row r="1553" spans="1:16" ht="12.75">
      <c r="A1553" s="12"/>
      <c r="P1553" s="11"/>
    </row>
    <row r="1554" spans="1:16" ht="12.75">
      <c r="A1554" s="12"/>
      <c r="P1554" s="11"/>
    </row>
    <row r="1555" spans="1:16" ht="12.75">
      <c r="A1555" s="12"/>
      <c r="P1555" s="11"/>
    </row>
    <row r="1556" spans="1:16" ht="12.75">
      <c r="A1556" s="12"/>
      <c r="P1556" s="31">
        <v>7</v>
      </c>
    </row>
    <row r="1557" spans="1:16" ht="12.75">
      <c r="A1557" s="12"/>
      <c r="L1557" s="29" t="str">
        <f>Survey!C46</f>
        <v>Mr</v>
      </c>
      <c r="P1557" s="11"/>
    </row>
    <row r="1558" spans="1:16" ht="12.75">
      <c r="A1558" s="12"/>
      <c r="L1558" s="26">
        <v>1</v>
      </c>
      <c r="P1558" s="11"/>
    </row>
    <row r="1559" spans="1:16" ht="12.75">
      <c r="A1559" s="12"/>
      <c r="P1559" s="11"/>
    </row>
    <row r="1560" spans="1:16" ht="12.75">
      <c r="A1560" s="12"/>
      <c r="P1560" s="11"/>
    </row>
    <row r="1561" spans="1:16" ht="12.75">
      <c r="A1561" s="12"/>
      <c r="P1561" s="11"/>
    </row>
    <row r="1562" spans="1:16" ht="12.75">
      <c r="A1562" s="12"/>
      <c r="P1562" s="11"/>
    </row>
    <row r="1563" spans="1:16" ht="12.75">
      <c r="A1563" s="12"/>
      <c r="O1563" s="26">
        <v>6</v>
      </c>
      <c r="P1563" s="11"/>
    </row>
    <row r="1564" spans="1:16" ht="12.75">
      <c r="A1564" s="12"/>
      <c r="B1564" s="26">
        <v>14</v>
      </c>
      <c r="P1564" s="11"/>
    </row>
    <row r="1565" spans="1:16" ht="12.75">
      <c r="A1565" s="12"/>
      <c r="P1565" s="11"/>
    </row>
    <row r="1566" spans="1:16" ht="12.75">
      <c r="A1566" s="12"/>
      <c r="P1566" s="11"/>
    </row>
    <row r="1567" spans="1:16" ht="12.75">
      <c r="A1567" s="12"/>
      <c r="P1567" s="11"/>
    </row>
    <row r="1568" spans="1:16" ht="12.75">
      <c r="A1568" s="12"/>
      <c r="P1568" s="11"/>
    </row>
    <row r="1569" spans="1:16" ht="12.75">
      <c r="A1569" s="30">
        <v>13</v>
      </c>
      <c r="M1569" s="26">
        <v>3</v>
      </c>
      <c r="P1569" s="11"/>
    </row>
    <row r="1570" spans="1:16" ht="12.75">
      <c r="A1570" s="12"/>
      <c r="D1570" s="26">
        <v>18</v>
      </c>
      <c r="P1570" s="11"/>
    </row>
    <row r="1571" spans="1:16" ht="12.75">
      <c r="A1571" s="12"/>
      <c r="P1571" s="11"/>
    </row>
    <row r="1572" spans="1:16" ht="12.75">
      <c r="A1572" s="12"/>
      <c r="P1572" s="11"/>
    </row>
    <row r="1573" spans="1:16" ht="12.75">
      <c r="A1573" s="12"/>
      <c r="E1573" s="26">
        <v>20</v>
      </c>
      <c r="P1573" s="11"/>
    </row>
    <row r="1574" spans="1:16" ht="12.75">
      <c r="A1574" s="12"/>
      <c r="G1574" s="26">
        <v>23</v>
      </c>
      <c r="P1574" s="11"/>
    </row>
    <row r="1575" spans="1:16" ht="12.75">
      <c r="A1575" s="12"/>
      <c r="P1575" s="11"/>
    </row>
    <row r="1576" spans="1:16" ht="12.75">
      <c r="A1576" s="12"/>
      <c r="P1576" s="11"/>
    </row>
    <row r="1577" spans="1:16" ht="12.75">
      <c r="A1577" s="12"/>
      <c r="C1577" s="26">
        <v>16</v>
      </c>
      <c r="P1577" s="11"/>
    </row>
    <row r="1578" spans="1:16" ht="12.75">
      <c r="A1578" s="12"/>
      <c r="P1578" s="11"/>
    </row>
    <row r="1579" spans="1:16" ht="12.75">
      <c r="A1579" s="12"/>
      <c r="P1579" s="11"/>
    </row>
    <row r="1580" spans="1:16" ht="12.75">
      <c r="A1580" s="12"/>
      <c r="P1580" s="11"/>
    </row>
    <row r="1581" spans="1:16" ht="12.75">
      <c r="A1581" s="12"/>
      <c r="P1581" s="11"/>
    </row>
    <row r="1582" spans="1:16" ht="12.75">
      <c r="A1582" s="12"/>
      <c r="P1582" s="11"/>
    </row>
    <row r="1583" spans="1:16" ht="12.75">
      <c r="A1583" s="12"/>
      <c r="N1583" s="26">
        <v>5</v>
      </c>
      <c r="P1583" s="11"/>
    </row>
    <row r="1584" spans="1:16" ht="12.75">
      <c r="A1584" s="12"/>
      <c r="P1584" s="11"/>
    </row>
    <row r="1585" spans="1:16" ht="12.75">
      <c r="A1585" s="12"/>
      <c r="I1585" s="26">
        <v>26</v>
      </c>
      <c r="P1585" s="11"/>
    </row>
    <row r="1586" spans="1:16" ht="12.75">
      <c r="A1586" s="12"/>
      <c r="P1586" s="11"/>
    </row>
    <row r="1587" spans="1:16" ht="12.75">
      <c r="A1587" s="12"/>
      <c r="P1587" s="11"/>
    </row>
    <row r="1588" spans="1:16" ht="12.75">
      <c r="A1588" s="12"/>
      <c r="P1588" s="11"/>
    </row>
    <row r="1589" spans="1:16" ht="12.75">
      <c r="A1589" s="12"/>
      <c r="P1589" s="11"/>
    </row>
    <row r="1590" spans="1:16" ht="12.75">
      <c r="A1590" s="12"/>
      <c r="P1590" s="11"/>
    </row>
    <row r="1591" spans="1:16" ht="12.75">
      <c r="A1591" s="12"/>
      <c r="F1591" s="26">
        <v>22</v>
      </c>
      <c r="P1591" s="11"/>
    </row>
    <row r="1592" spans="1:16" ht="12.75">
      <c r="A1592" s="12"/>
      <c r="P1592" s="11"/>
    </row>
    <row r="1593" spans="1:16" ht="12.75">
      <c r="A1593" s="12"/>
      <c r="P1593" s="11"/>
    </row>
    <row r="1594" spans="1:16" ht="12.75">
      <c r="A1594" s="12"/>
      <c r="P1594" s="31">
        <v>8</v>
      </c>
    </row>
    <row r="1595" spans="1:16" ht="12.75">
      <c r="A1595" s="12"/>
      <c r="P1595" s="11"/>
    </row>
    <row r="1596" spans="1:16" ht="12.75">
      <c r="A1596" s="12"/>
      <c r="P1596" s="11"/>
    </row>
    <row r="1597" spans="1:16" ht="12.75">
      <c r="A1597" s="12"/>
      <c r="J1597" s="26">
        <v>27</v>
      </c>
      <c r="P1597" s="11"/>
    </row>
    <row r="1598" spans="1:16" ht="12.75">
      <c r="A1598" s="12"/>
      <c r="P1598" s="11"/>
    </row>
    <row r="1599" spans="1:16" ht="12.75">
      <c r="A1599" s="12"/>
      <c r="P1599" s="11"/>
    </row>
    <row r="1600" spans="1:16" ht="12.75">
      <c r="A1600" s="15"/>
      <c r="B1600" s="13"/>
      <c r="C1600" s="13"/>
      <c r="D1600" s="13"/>
      <c r="E1600" s="13"/>
      <c r="F1600" s="13"/>
      <c r="G1600" s="13"/>
      <c r="H1600" s="13"/>
      <c r="I1600" s="13"/>
      <c r="J1600" s="13"/>
      <c r="K1600" s="35">
        <v>28</v>
      </c>
      <c r="L1600" s="13"/>
      <c r="M1600" s="13"/>
      <c r="N1600" s="13"/>
      <c r="O1600" s="13"/>
      <c r="P1600" s="14"/>
    </row>
    <row r="1601" spans="1:16" ht="12.75">
      <c r="A1601" s="5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36">
        <v>7</v>
      </c>
      <c r="M1601" s="2"/>
      <c r="N1601" s="2"/>
      <c r="O1601" s="2"/>
      <c r="P1601" s="4"/>
    </row>
    <row r="1602" spans="1:16" ht="12.75">
      <c r="A1602" s="12"/>
      <c r="P1602" s="11"/>
    </row>
    <row r="1603" spans="1:16" ht="12.75">
      <c r="A1603" s="12"/>
      <c r="P1603" s="11"/>
    </row>
    <row r="1604" spans="1:16" ht="12.75">
      <c r="A1604" s="12"/>
      <c r="P1604" s="11"/>
    </row>
    <row r="1605" spans="1:16" ht="12.75">
      <c r="A1605" s="12"/>
      <c r="P1605" s="11"/>
    </row>
    <row r="1606" spans="1:16" ht="12.75">
      <c r="A1606" s="12"/>
      <c r="P1606" s="11"/>
    </row>
    <row r="1607" spans="1:16" ht="12.75">
      <c r="A1607" s="12"/>
      <c r="F1607" s="26">
        <v>15</v>
      </c>
      <c r="P1607" s="11"/>
    </row>
    <row r="1608" spans="1:16" ht="12.75">
      <c r="A1608" s="12"/>
      <c r="P1608" s="11"/>
    </row>
    <row r="1609" spans="1:16" ht="12.75">
      <c r="A1609" s="12"/>
      <c r="C1609" s="26">
        <v>11</v>
      </c>
      <c r="P1609" s="11"/>
    </row>
    <row r="1610" spans="1:16" ht="12.75">
      <c r="A1610" s="12"/>
      <c r="P1610" s="11"/>
    </row>
    <row r="1611" spans="1:16" ht="12.75">
      <c r="A1611" s="12"/>
      <c r="P1611" s="11"/>
    </row>
    <row r="1612" spans="1:16" ht="12.75">
      <c r="A1612" s="12"/>
      <c r="G1612" s="29" t="str">
        <f>Survey!C47</f>
        <v>Lu</v>
      </c>
      <c r="P1612" s="11"/>
    </row>
    <row r="1613" spans="1:16" ht="12.75">
      <c r="A1613" s="12"/>
      <c r="G1613" s="26">
        <v>1</v>
      </c>
      <c r="P1613" s="11"/>
    </row>
    <row r="1614" spans="1:16" ht="12.75">
      <c r="A1614" s="12"/>
      <c r="P1614" s="31">
        <v>12</v>
      </c>
    </row>
    <row r="1615" spans="1:16" ht="12.75">
      <c r="A1615" s="12"/>
      <c r="K1615" s="26">
        <v>6</v>
      </c>
      <c r="P1615" s="11"/>
    </row>
    <row r="1616" spans="1:16" ht="12.75">
      <c r="A1616" s="12"/>
      <c r="P1616" s="11"/>
    </row>
    <row r="1617" spans="1:16" ht="12.75">
      <c r="A1617" s="12"/>
      <c r="P1617" s="11"/>
    </row>
    <row r="1618" spans="1:16" ht="12.75">
      <c r="A1618" s="12"/>
      <c r="P1618" s="11"/>
    </row>
    <row r="1619" spans="1:16" ht="12.75">
      <c r="A1619" s="12"/>
      <c r="I1619" s="26">
        <v>3</v>
      </c>
      <c r="P1619" s="11"/>
    </row>
    <row r="1620" spans="1:16" ht="12.75">
      <c r="A1620" s="12"/>
      <c r="B1620" s="26">
        <v>10</v>
      </c>
      <c r="P1620" s="11"/>
    </row>
    <row r="1621" spans="1:16" ht="12.75">
      <c r="A1621" s="12"/>
      <c r="P1621" s="11"/>
    </row>
    <row r="1622" spans="1:16" ht="12.75">
      <c r="A1622" s="12"/>
      <c r="P1622" s="11"/>
    </row>
    <row r="1623" spans="1:16" ht="12.75">
      <c r="A1623" s="12"/>
      <c r="O1623" s="26">
        <v>11</v>
      </c>
      <c r="P1623" s="11"/>
    </row>
    <row r="1624" spans="1:16" ht="12.75">
      <c r="A1624" s="12"/>
      <c r="D1624" s="26">
        <v>13</v>
      </c>
      <c r="P1624" s="11"/>
    </row>
    <row r="1625" spans="1:16" ht="12.75">
      <c r="A1625" s="12"/>
      <c r="P1625" s="11"/>
    </row>
    <row r="1626" spans="1:16" ht="12.75">
      <c r="A1626" s="12"/>
      <c r="P1626" s="11"/>
    </row>
    <row r="1627" spans="1:16" ht="12.75">
      <c r="A1627" s="12"/>
      <c r="P1627" s="11"/>
    </row>
    <row r="1628" spans="1:16" ht="12.75">
      <c r="A1628" s="12"/>
      <c r="P1628" s="11"/>
    </row>
    <row r="1629" spans="1:16" ht="12.75">
      <c r="A1629" s="12"/>
      <c r="P1629" s="11"/>
    </row>
    <row r="1630" spans="1:16" ht="12.75">
      <c r="A1630" s="12"/>
      <c r="H1630" s="26">
        <v>2</v>
      </c>
      <c r="P1630" s="11"/>
    </row>
    <row r="1631" spans="1:16" ht="12.75">
      <c r="A1631" s="12"/>
      <c r="P1631" s="11"/>
    </row>
    <row r="1632" spans="1:16" ht="12.75">
      <c r="A1632" s="12"/>
      <c r="P1632" s="11"/>
    </row>
    <row r="1633" spans="1:16" ht="12.75">
      <c r="A1633" s="30">
        <v>9</v>
      </c>
      <c r="P1633" s="11"/>
    </row>
    <row r="1634" spans="1:16" ht="12.75">
      <c r="A1634" s="12"/>
      <c r="P1634" s="11"/>
    </row>
    <row r="1635" spans="1:16" ht="12.75">
      <c r="A1635" s="12"/>
      <c r="P1635" s="11"/>
    </row>
    <row r="1636" spans="1:16" ht="12.75">
      <c r="A1636" s="12"/>
      <c r="P1636" s="11"/>
    </row>
    <row r="1637" spans="1:16" ht="12.75">
      <c r="A1637" s="12"/>
      <c r="P1637" s="11"/>
    </row>
    <row r="1638" spans="1:16" ht="12.75">
      <c r="A1638" s="12"/>
      <c r="P1638" s="11"/>
    </row>
    <row r="1639" spans="1:16" ht="12.75">
      <c r="A1639" s="12"/>
      <c r="J1639" s="26">
        <v>5</v>
      </c>
      <c r="P1639" s="11"/>
    </row>
    <row r="1640" spans="1:16" ht="12.75">
      <c r="A1640" s="12"/>
      <c r="P1640" s="11"/>
    </row>
    <row r="1641" spans="1:16" ht="12.75">
      <c r="A1641" s="12"/>
      <c r="P1641" s="11"/>
    </row>
    <row r="1642" spans="1:16" ht="12.75">
      <c r="A1642" s="12"/>
      <c r="P1642" s="11"/>
    </row>
    <row r="1643" spans="1:16" ht="12.75">
      <c r="A1643" s="12"/>
      <c r="C1643" s="26">
        <v>12</v>
      </c>
      <c r="P1643" s="11"/>
    </row>
    <row r="1644" spans="1:16" ht="12.75">
      <c r="A1644" s="12"/>
      <c r="N1644" s="26">
        <v>10</v>
      </c>
      <c r="P1644" s="11"/>
    </row>
    <row r="1645" spans="1:16" ht="12.75">
      <c r="A1645" s="12"/>
      <c r="M1645" s="26">
        <v>9</v>
      </c>
      <c r="P1645" s="11"/>
    </row>
    <row r="1646" spans="1:16" ht="12.75">
      <c r="A1646" s="12"/>
      <c r="P1646" s="11"/>
    </row>
    <row r="1647" spans="1:16" ht="12.75">
      <c r="A1647" s="12"/>
      <c r="P1647" s="11"/>
    </row>
    <row r="1648" spans="1:16" ht="12.75">
      <c r="A1648" s="12"/>
      <c r="P1648" s="11"/>
    </row>
    <row r="1649" spans="1:16" ht="12.75">
      <c r="A1649" s="12"/>
      <c r="P1649" s="11"/>
    </row>
    <row r="1650" spans="1:16" ht="12.75">
      <c r="A1650" s="12"/>
      <c r="P1650" s="11"/>
    </row>
    <row r="1651" spans="1:16" ht="12.75">
      <c r="A1651" s="12"/>
      <c r="P1651" s="11"/>
    </row>
    <row r="1652" spans="1:16" ht="12.75">
      <c r="A1652" s="12"/>
      <c r="L1652" s="26">
        <v>8</v>
      </c>
      <c r="P1652" s="11"/>
    </row>
    <row r="1653" spans="1:16" ht="12.75">
      <c r="A1653" s="12"/>
      <c r="P1653" s="11"/>
    </row>
    <row r="1654" spans="1:16" ht="12.75">
      <c r="A1654" s="12"/>
      <c r="P1654" s="11"/>
    </row>
    <row r="1655" spans="1:16" ht="12.75">
      <c r="A1655" s="12"/>
      <c r="F1655" s="26">
        <v>16</v>
      </c>
      <c r="P1655" s="11"/>
    </row>
    <row r="1656" spans="1:16" ht="12.75">
      <c r="A1656" s="12"/>
      <c r="P1656" s="11"/>
    </row>
    <row r="1657" spans="1:16" ht="12.75">
      <c r="A1657" s="12"/>
      <c r="P1657" s="11"/>
    </row>
    <row r="1658" spans="1:16" ht="12.75">
      <c r="A1658" s="12"/>
      <c r="I1658" s="26">
        <v>4</v>
      </c>
      <c r="P1658" s="11"/>
    </row>
    <row r="1659" spans="1:16" ht="12.75">
      <c r="A1659" s="12"/>
      <c r="P1659" s="11"/>
    </row>
    <row r="1660" spans="1:16" ht="12.75">
      <c r="A1660" s="12"/>
      <c r="P1660" s="11"/>
    </row>
    <row r="1661" spans="1:16" ht="12.75">
      <c r="A1661" s="12"/>
      <c r="P1661" s="11"/>
    </row>
    <row r="1662" spans="1:16" ht="12.75">
      <c r="A1662" s="12"/>
      <c r="D1662" s="26">
        <v>14</v>
      </c>
      <c r="P1662" s="11"/>
    </row>
    <row r="1663" spans="1:16" ht="12.75">
      <c r="A1663" s="12"/>
      <c r="P1663" s="11"/>
    </row>
    <row r="1664" spans="1:16" ht="12.75">
      <c r="A1664" s="15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4"/>
    </row>
    <row r="1665" spans="1:16" ht="12.75">
      <c r="A1665" s="5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4"/>
    </row>
    <row r="1666" spans="1:16" ht="12.75">
      <c r="A1666" s="12"/>
      <c r="P1666" s="11"/>
    </row>
    <row r="1667" spans="1:16" ht="12.75">
      <c r="A1667" s="12"/>
      <c r="P1667" s="11"/>
    </row>
    <row r="1668" spans="1:16" ht="12.75">
      <c r="A1668" s="12"/>
      <c r="P1668" s="11"/>
    </row>
    <row r="1669" spans="1:16" ht="12.75">
      <c r="A1669" s="12"/>
      <c r="P1669" s="11"/>
    </row>
    <row r="1670" spans="1:16" ht="12.75">
      <c r="A1670" s="12"/>
      <c r="F1670" s="26">
        <v>21</v>
      </c>
      <c r="P1670" s="11"/>
    </row>
    <row r="1671" spans="1:16" ht="12.75">
      <c r="A1671" s="12"/>
      <c r="N1671" s="26">
        <v>7</v>
      </c>
      <c r="P1671" s="11"/>
    </row>
    <row r="1672" spans="1:16" ht="12.75">
      <c r="A1672" s="12"/>
      <c r="P1672" s="11"/>
    </row>
    <row r="1673" spans="1:16" ht="12.75">
      <c r="A1673" s="12"/>
      <c r="P1673" s="11"/>
    </row>
    <row r="1674" spans="1:16" ht="12.75">
      <c r="A1674" s="30">
        <v>13</v>
      </c>
      <c r="P1674" s="11"/>
    </row>
    <row r="1675" spans="1:16" ht="12.75">
      <c r="A1675" s="12"/>
      <c r="P1675" s="11"/>
    </row>
    <row r="1676" spans="1:16" ht="12.75">
      <c r="A1676" s="12"/>
      <c r="P1676" s="11"/>
    </row>
    <row r="1677" spans="1:16" ht="12.75">
      <c r="A1677" s="12"/>
      <c r="P1677" s="11"/>
    </row>
    <row r="1678" spans="1:16" ht="12.75">
      <c r="A1678" s="12"/>
      <c r="P1678" s="11"/>
    </row>
    <row r="1679" spans="1:16" ht="12.75">
      <c r="A1679" s="12"/>
      <c r="L1679" s="26">
        <v>5</v>
      </c>
      <c r="P1679" s="11"/>
    </row>
    <row r="1680" spans="1:16" ht="12.75">
      <c r="A1680" s="12"/>
      <c r="P1680" s="11"/>
    </row>
    <row r="1681" spans="1:16" ht="12.75">
      <c r="A1681" s="12"/>
      <c r="P1681" s="11"/>
    </row>
    <row r="1682" spans="1:16" ht="12.75">
      <c r="A1682" s="12"/>
      <c r="B1682" s="26">
        <v>15</v>
      </c>
      <c r="P1682" s="11"/>
    </row>
    <row r="1683" spans="1:16" ht="12.75">
      <c r="A1683" s="12"/>
      <c r="C1683" s="26">
        <v>17</v>
      </c>
      <c r="P1683" s="11"/>
    </row>
    <row r="1684" spans="1:16" ht="12.75">
      <c r="A1684" s="12"/>
      <c r="P1684" s="11"/>
    </row>
    <row r="1685" spans="1:16" ht="12.75">
      <c r="A1685" s="12"/>
      <c r="P1685" s="11"/>
    </row>
    <row r="1686" spans="1:16" ht="12.75">
      <c r="A1686" s="12"/>
      <c r="E1686" s="26">
        <v>20</v>
      </c>
      <c r="P1686" s="11"/>
    </row>
    <row r="1687" spans="1:16" ht="12.75">
      <c r="A1687" s="12"/>
      <c r="P1687" s="11"/>
    </row>
    <row r="1688" spans="1:16" ht="12.75">
      <c r="A1688" s="12"/>
      <c r="K1688" s="26">
        <v>4</v>
      </c>
      <c r="P1688" s="11"/>
    </row>
    <row r="1689" spans="1:16" ht="12.75">
      <c r="A1689" s="12"/>
      <c r="J1689" s="26">
        <v>2</v>
      </c>
      <c r="P1689" s="11"/>
    </row>
    <row r="1690" spans="1:16" ht="12.75">
      <c r="A1690" s="12"/>
      <c r="P1690" s="11"/>
    </row>
    <row r="1691" spans="1:16" ht="12.75">
      <c r="A1691" s="12"/>
      <c r="P1691" s="11"/>
    </row>
    <row r="1692" spans="1:16" ht="12.75">
      <c r="A1692" s="12"/>
      <c r="P1692" s="11"/>
    </row>
    <row r="1693" spans="1:16" ht="12.75">
      <c r="A1693" s="12"/>
      <c r="P1693" s="11"/>
    </row>
    <row r="1694" spans="1:16" ht="12.75">
      <c r="A1694" s="12"/>
      <c r="P1694" s="11"/>
    </row>
    <row r="1695" spans="1:16" ht="12.75">
      <c r="A1695" s="12"/>
      <c r="P1695" s="11"/>
    </row>
    <row r="1696" spans="1:16" ht="12.75">
      <c r="A1696" s="12"/>
      <c r="P1696" s="11"/>
    </row>
    <row r="1697" spans="1:16" ht="12.75">
      <c r="A1697" s="12"/>
      <c r="P1697" s="11"/>
    </row>
    <row r="1698" spans="1:16" ht="12.75">
      <c r="A1698" s="12"/>
      <c r="P1698" s="11"/>
    </row>
    <row r="1699" spans="1:16" ht="12.75">
      <c r="A1699" s="12"/>
      <c r="P1699" s="31">
        <v>10</v>
      </c>
    </row>
    <row r="1700" spans="1:16" ht="12.75">
      <c r="A1700" s="12"/>
      <c r="I1700" s="29" t="str">
        <f>Survey!C48</f>
        <v>Jo</v>
      </c>
      <c r="P1700" s="11"/>
    </row>
    <row r="1701" spans="1:16" ht="12.75">
      <c r="A1701" s="12"/>
      <c r="D1701" s="26">
        <v>19</v>
      </c>
      <c r="I1701" s="26">
        <v>1</v>
      </c>
      <c r="P1701" s="11"/>
    </row>
    <row r="1702" spans="1:16" ht="12.75">
      <c r="A1702" s="12"/>
      <c r="P1702" s="11"/>
    </row>
    <row r="1703" spans="1:16" ht="12.75">
      <c r="A1703" s="12"/>
      <c r="P1703" s="11"/>
    </row>
    <row r="1704" spans="1:16" ht="12.75">
      <c r="A1704" s="12"/>
      <c r="P1704" s="11"/>
    </row>
    <row r="1705" spans="1:16" ht="12.75">
      <c r="A1705" s="12"/>
      <c r="P1705" s="11"/>
    </row>
    <row r="1706" spans="1:16" ht="12.75">
      <c r="A1706" s="12"/>
      <c r="P1706" s="11"/>
    </row>
    <row r="1707" spans="1:16" ht="12.75">
      <c r="A1707" s="12"/>
      <c r="P1707" s="11"/>
    </row>
    <row r="1708" spans="1:16" ht="12.75">
      <c r="A1708" s="12"/>
      <c r="P1708" s="11"/>
    </row>
    <row r="1709" spans="1:16" ht="12.75">
      <c r="A1709" s="12"/>
      <c r="F1709" s="26">
        <v>22</v>
      </c>
      <c r="P1709" s="11"/>
    </row>
    <row r="1710" spans="1:16" ht="12.75">
      <c r="A1710" s="30">
        <v>14</v>
      </c>
      <c r="H1710" s="26">
        <v>24</v>
      </c>
      <c r="P1710" s="11"/>
    </row>
    <row r="1711" spans="1:16" ht="12.75">
      <c r="A1711" s="12"/>
      <c r="P1711" s="11"/>
    </row>
    <row r="1712" spans="1:16" ht="12.75">
      <c r="A1712" s="12"/>
      <c r="P1712" s="11"/>
    </row>
    <row r="1713" spans="1:16" ht="12.75">
      <c r="A1713" s="12"/>
      <c r="P1713" s="11"/>
    </row>
    <row r="1714" spans="1:16" ht="12.75">
      <c r="A1714" s="12"/>
      <c r="P1714" s="11"/>
    </row>
    <row r="1715" spans="1:16" ht="12.75">
      <c r="A1715" s="12"/>
      <c r="B1715" s="26">
        <v>16</v>
      </c>
      <c r="J1715" s="26">
        <v>3</v>
      </c>
      <c r="P1715" s="11"/>
    </row>
    <row r="1716" spans="1:16" ht="12.75">
      <c r="A1716" s="12"/>
      <c r="P1716" s="11"/>
    </row>
    <row r="1717" spans="1:16" ht="12.75">
      <c r="A1717" s="12"/>
      <c r="G1717" s="26">
        <v>23</v>
      </c>
      <c r="P1717" s="11"/>
    </row>
    <row r="1718" spans="1:16" ht="12.75">
      <c r="A1718" s="12"/>
      <c r="P1718" s="11"/>
    </row>
    <row r="1719" spans="1:16" ht="12.75">
      <c r="A1719" s="12"/>
      <c r="P1719" s="11"/>
    </row>
    <row r="1720" spans="1:16" ht="12.75">
      <c r="A1720" s="12"/>
      <c r="P1720" s="11"/>
    </row>
    <row r="1721" spans="1:16" ht="12.75">
      <c r="A1721" s="12"/>
      <c r="C1721" s="26">
        <v>18</v>
      </c>
      <c r="O1721" s="26">
        <v>9</v>
      </c>
      <c r="P1721" s="11"/>
    </row>
    <row r="1722" spans="1:16" ht="12.75">
      <c r="A1722" s="12"/>
      <c r="P1722" s="11"/>
    </row>
    <row r="1723" spans="1:16" ht="12.75">
      <c r="A1723" s="12"/>
      <c r="P1723" s="11"/>
    </row>
    <row r="1724" spans="1:16" ht="12.75">
      <c r="A1724" s="12"/>
      <c r="P1724" s="11"/>
    </row>
    <row r="1725" spans="1:16" ht="12.75">
      <c r="A1725" s="12"/>
      <c r="N1725" s="26">
        <v>8</v>
      </c>
      <c r="P1725" s="11"/>
    </row>
    <row r="1726" spans="1:16" ht="12.75">
      <c r="A1726" s="12"/>
      <c r="P1726" s="11"/>
    </row>
    <row r="1727" spans="1:16" ht="12.75">
      <c r="A1727" s="12"/>
      <c r="L1727" s="26">
        <v>6</v>
      </c>
      <c r="P1727" s="11"/>
    </row>
    <row r="1728" spans="1:16" ht="12.75">
      <c r="A1728" s="15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4"/>
    </row>
    <row r="1729" spans="1:16" ht="12.75">
      <c r="A1729" s="5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4"/>
    </row>
    <row r="1730" spans="1:16" ht="12.75">
      <c r="A1730" s="12"/>
      <c r="D1730" s="26">
        <v>15</v>
      </c>
      <c r="M1730" s="26">
        <v>10</v>
      </c>
      <c r="P1730" s="11"/>
    </row>
    <row r="1731" spans="1:16" ht="12.75">
      <c r="A1731" s="12"/>
      <c r="P1731" s="11"/>
    </row>
    <row r="1732" spans="1:16" ht="12.75">
      <c r="A1732" s="12"/>
      <c r="F1732" s="26">
        <v>19</v>
      </c>
      <c r="P1732" s="11"/>
    </row>
    <row r="1733" spans="1:16" ht="12.75">
      <c r="A1733" s="12"/>
      <c r="H1733" s="26">
        <v>2</v>
      </c>
      <c r="P1733" s="11"/>
    </row>
    <row r="1734" spans="1:16" ht="12.75">
      <c r="A1734" s="12"/>
      <c r="P1734" s="11"/>
    </row>
    <row r="1735" spans="1:16" ht="12.75">
      <c r="A1735" s="12"/>
      <c r="P1735" s="11"/>
    </row>
    <row r="1736" spans="1:16" ht="12.75">
      <c r="A1736" s="12"/>
      <c r="B1736" s="26">
        <v>12</v>
      </c>
      <c r="P1736" s="11"/>
    </row>
    <row r="1737" spans="1:16" ht="12.75">
      <c r="A1737" s="12"/>
      <c r="P1737" s="11"/>
    </row>
    <row r="1738" spans="1:16" ht="12.75">
      <c r="A1738" s="12"/>
      <c r="P1738" s="11"/>
    </row>
    <row r="1739" spans="1:16" ht="12.75">
      <c r="A1739" s="12"/>
      <c r="P1739" s="11"/>
    </row>
    <row r="1740" spans="1:16" ht="12.75">
      <c r="A1740" s="12"/>
      <c r="P1740" s="11"/>
    </row>
    <row r="1741" spans="1:16" ht="12.75">
      <c r="A1741" s="12"/>
      <c r="P1741" s="11"/>
    </row>
    <row r="1742" spans="1:16" ht="12.75">
      <c r="A1742" s="30">
        <v>11</v>
      </c>
      <c r="P1742" s="11"/>
    </row>
    <row r="1743" spans="1:16" ht="12.75">
      <c r="A1743" s="12"/>
      <c r="G1743" s="26">
        <v>21</v>
      </c>
      <c r="P1743" s="11"/>
    </row>
    <row r="1744" spans="1:16" ht="12.75">
      <c r="A1744" s="12"/>
      <c r="I1744" s="26">
        <v>4</v>
      </c>
      <c r="P1744" s="11"/>
    </row>
    <row r="1745" spans="1:16" ht="12.75">
      <c r="A1745" s="12"/>
      <c r="P1745" s="11"/>
    </row>
    <row r="1746" spans="1:16" ht="12.75">
      <c r="A1746" s="12"/>
      <c r="N1746" s="26">
        <v>12</v>
      </c>
      <c r="P1746" s="11"/>
    </row>
    <row r="1747" spans="1:16" ht="12.75">
      <c r="A1747" s="12"/>
      <c r="P1747" s="11"/>
    </row>
    <row r="1748" spans="1:16" ht="12.75">
      <c r="A1748" s="12"/>
      <c r="P1748" s="11"/>
    </row>
    <row r="1749" spans="1:16" ht="12.75">
      <c r="A1749" s="12"/>
      <c r="P1749" s="11"/>
    </row>
    <row r="1750" spans="1:16" ht="12.75">
      <c r="A1750" s="12"/>
      <c r="L1750" s="26">
        <v>9</v>
      </c>
      <c r="P1750" s="11"/>
    </row>
    <row r="1751" spans="1:16" ht="12.75">
      <c r="A1751" s="12"/>
      <c r="P1751" s="11"/>
    </row>
    <row r="1752" spans="1:16" ht="12.75">
      <c r="A1752" s="12"/>
      <c r="P1752" s="11"/>
    </row>
    <row r="1753" spans="1:16" ht="12.75">
      <c r="A1753" s="12"/>
      <c r="P1753" s="11"/>
    </row>
    <row r="1754" spans="1:16" ht="12.75">
      <c r="A1754" s="12"/>
      <c r="P1754" s="11"/>
    </row>
    <row r="1755" spans="1:16" ht="12.75">
      <c r="A1755" s="12"/>
      <c r="E1755" s="26">
        <v>18</v>
      </c>
      <c r="P1755" s="11"/>
    </row>
    <row r="1756" spans="1:16" ht="12.75">
      <c r="A1756" s="12"/>
      <c r="P1756" s="11"/>
    </row>
    <row r="1757" spans="1:16" ht="12.75">
      <c r="A1757" s="12"/>
      <c r="P1757" s="11"/>
    </row>
    <row r="1758" spans="1:16" ht="12.75">
      <c r="A1758" s="12"/>
      <c r="D1758" s="26">
        <v>16</v>
      </c>
      <c r="P1758" s="11"/>
    </row>
    <row r="1759" spans="1:16" ht="12.75">
      <c r="A1759" s="12"/>
      <c r="P1759" s="11"/>
    </row>
    <row r="1760" spans="1:16" ht="12.75">
      <c r="A1760" s="12"/>
      <c r="P1760" s="11"/>
    </row>
    <row r="1761" spans="1:16" ht="12.75">
      <c r="A1761" s="12"/>
      <c r="J1761" s="26">
        <v>6</v>
      </c>
      <c r="O1761" s="26">
        <v>14</v>
      </c>
      <c r="P1761" s="11"/>
    </row>
    <row r="1762" spans="1:16" ht="12.75">
      <c r="A1762" s="12"/>
      <c r="C1762" s="26">
        <v>14</v>
      </c>
      <c r="P1762" s="11"/>
    </row>
    <row r="1763" spans="1:16" ht="12.75">
      <c r="A1763" s="12"/>
      <c r="P1763" s="11"/>
    </row>
    <row r="1764" spans="1:16" ht="12.75">
      <c r="A1764" s="12"/>
      <c r="P1764" s="11"/>
    </row>
    <row r="1765" spans="1:16" ht="12.75">
      <c r="A1765" s="12"/>
      <c r="P1765" s="11"/>
    </row>
    <row r="1766" spans="1:16" ht="12.75">
      <c r="A1766" s="12"/>
      <c r="P1766" s="11"/>
    </row>
    <row r="1767" spans="1:16" ht="12.75">
      <c r="A1767" s="12"/>
      <c r="P1767" s="11"/>
    </row>
    <row r="1768" spans="1:16" ht="12.75">
      <c r="A1768" s="12"/>
      <c r="P1768" s="31">
        <v>16</v>
      </c>
    </row>
    <row r="1769" spans="1:16" ht="12.75">
      <c r="A1769" s="12"/>
      <c r="G1769" s="29" t="str">
        <f>Survey!C49</f>
        <v>Ac</v>
      </c>
      <c r="P1769" s="11"/>
    </row>
    <row r="1770" spans="1:16" ht="12.75">
      <c r="A1770" s="12"/>
      <c r="G1770" s="26">
        <v>1</v>
      </c>
      <c r="P1770" s="11"/>
    </row>
    <row r="1771" spans="1:16" ht="12.75">
      <c r="A1771" s="12"/>
      <c r="P1771" s="11"/>
    </row>
    <row r="1772" spans="1:16" ht="12.75">
      <c r="A1772" s="12"/>
      <c r="N1772" s="26">
        <v>13</v>
      </c>
      <c r="P1772" s="11"/>
    </row>
    <row r="1773" spans="1:16" ht="12.75">
      <c r="A1773" s="12"/>
      <c r="K1773" s="26">
        <v>8</v>
      </c>
      <c r="P1773" s="11"/>
    </row>
    <row r="1774" spans="1:16" ht="12.75">
      <c r="A1774" s="12"/>
      <c r="P1774" s="11"/>
    </row>
    <row r="1775" spans="1:16" ht="12.75">
      <c r="A1775" s="12"/>
      <c r="F1775" s="26">
        <v>20</v>
      </c>
      <c r="P1775" s="11"/>
    </row>
    <row r="1776" spans="1:16" ht="12.75">
      <c r="A1776" s="12"/>
      <c r="P1776" s="11"/>
    </row>
    <row r="1777" spans="1:16" ht="12.75">
      <c r="A1777" s="12"/>
      <c r="J1777" s="26">
        <v>7</v>
      </c>
      <c r="P1777" s="11"/>
    </row>
    <row r="1778" spans="1:16" ht="12.75">
      <c r="A1778" s="12"/>
      <c r="P1778" s="11"/>
    </row>
    <row r="1779" spans="1:16" ht="12.75">
      <c r="A1779" s="12"/>
      <c r="M1779" s="26">
        <v>11</v>
      </c>
      <c r="P1779" s="11"/>
    </row>
    <row r="1780" spans="1:16" ht="12.75">
      <c r="A1780" s="12"/>
      <c r="P1780" s="11"/>
    </row>
    <row r="1781" spans="1:16" ht="12.75">
      <c r="A1781" s="12"/>
      <c r="H1781" s="26">
        <v>3</v>
      </c>
      <c r="P1781" s="11"/>
    </row>
    <row r="1782" spans="1:16" ht="12.75">
      <c r="A1782" s="12"/>
      <c r="I1782" s="26">
        <v>5</v>
      </c>
      <c r="P1782" s="11"/>
    </row>
    <row r="1783" spans="1:16" ht="12.75">
      <c r="A1783" s="12"/>
      <c r="P1783" s="11"/>
    </row>
    <row r="1784" spans="1:16" ht="12.75">
      <c r="A1784" s="12"/>
      <c r="P1784" s="11"/>
    </row>
    <row r="1785" spans="1:16" ht="12.75">
      <c r="A1785" s="12"/>
      <c r="P1785" s="11"/>
    </row>
    <row r="1786" spans="1:16" ht="12.75">
      <c r="A1786" s="12"/>
      <c r="P1786" s="11"/>
    </row>
    <row r="1787" spans="1:16" ht="12.75">
      <c r="A1787" s="12"/>
      <c r="B1787" s="26">
        <v>13</v>
      </c>
      <c r="P1787" s="11"/>
    </row>
    <row r="1788" spans="1:16" ht="12.75">
      <c r="A1788" s="12"/>
      <c r="P1788" s="11"/>
    </row>
    <row r="1789" spans="1:16" ht="12.75">
      <c r="A1789" s="12"/>
      <c r="P1789" s="11"/>
    </row>
    <row r="1790" spans="1:16" ht="12.75">
      <c r="A1790" s="12"/>
      <c r="O1790" s="26">
        <v>15</v>
      </c>
      <c r="P1790" s="11"/>
    </row>
    <row r="1791" spans="1:16" ht="12.75">
      <c r="A1791" s="12"/>
      <c r="P1791" s="11"/>
    </row>
    <row r="1792" spans="1:16" ht="12.75">
      <c r="A1792" s="15"/>
      <c r="B1792" s="13"/>
      <c r="C1792" s="13"/>
      <c r="D1792" s="35">
        <v>17</v>
      </c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4"/>
    </row>
    <row r="1793" spans="1:16" ht="12.75">
      <c r="A1793" s="5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4"/>
    </row>
    <row r="1794" spans="1:16" ht="12.75">
      <c r="A1794" s="12"/>
      <c r="P1794" s="11"/>
    </row>
    <row r="1795" spans="1:16" ht="12.75">
      <c r="A1795" s="12"/>
      <c r="J1795" s="26">
        <v>6</v>
      </c>
      <c r="P1795" s="11"/>
    </row>
    <row r="1796" spans="1:16" ht="12.75">
      <c r="A1796" s="12"/>
      <c r="P1796" s="11"/>
    </row>
    <row r="1797" spans="1:16" ht="12.75">
      <c r="A1797" s="12"/>
      <c r="F1797" s="26">
        <v>26</v>
      </c>
      <c r="P1797" s="11"/>
    </row>
    <row r="1798" spans="1:16" ht="12.75">
      <c r="A1798" s="12"/>
      <c r="P1798" s="11"/>
    </row>
    <row r="1799" spans="1:16" ht="12.75">
      <c r="A1799" s="12"/>
      <c r="P1799" s="11"/>
    </row>
    <row r="1800" spans="1:16" ht="12.75">
      <c r="A1800" s="12"/>
      <c r="P1800" s="11"/>
    </row>
    <row r="1801" spans="1:16" ht="12.75">
      <c r="A1801" s="12"/>
      <c r="P1801" s="11"/>
    </row>
    <row r="1802" spans="1:16" ht="12.75">
      <c r="A1802" s="12"/>
      <c r="D1802" s="26">
        <v>22</v>
      </c>
      <c r="P1802" s="11"/>
    </row>
    <row r="1803" spans="1:16" ht="12.75">
      <c r="A1803" s="12"/>
      <c r="P1803" s="11"/>
    </row>
    <row r="1804" spans="1:16" ht="12.75">
      <c r="A1804" s="12"/>
      <c r="P1804" s="11"/>
    </row>
    <row r="1805" spans="1:16" ht="12.75">
      <c r="A1805" s="12"/>
      <c r="E1805" s="26">
        <v>24</v>
      </c>
      <c r="P1805" s="11"/>
    </row>
    <row r="1806" spans="1:16" ht="12.75">
      <c r="A1806" s="12"/>
      <c r="P1806" s="11"/>
    </row>
    <row r="1807" spans="1:16" ht="12.75">
      <c r="A1807" s="12"/>
      <c r="P1807" s="11"/>
    </row>
    <row r="1808" spans="1:16" ht="12.75">
      <c r="A1808" s="12"/>
      <c r="M1808" s="26">
        <v>13</v>
      </c>
      <c r="P1808" s="11"/>
    </row>
    <row r="1809" spans="1:16" ht="12.75">
      <c r="A1809" s="30">
        <v>17</v>
      </c>
      <c r="B1809" s="26">
        <v>19</v>
      </c>
      <c r="P1809" s="11"/>
    </row>
    <row r="1810" spans="1:16" ht="12.75">
      <c r="A1810" s="12"/>
      <c r="P1810" s="11"/>
    </row>
    <row r="1811" spans="1:16" ht="12.75">
      <c r="A1811" s="12"/>
      <c r="G1811" s="26">
        <v>28</v>
      </c>
      <c r="I1811" s="26">
        <v>4</v>
      </c>
      <c r="P1811" s="11"/>
    </row>
    <row r="1812" spans="1:16" ht="12.75">
      <c r="A1812" s="12"/>
      <c r="P1812" s="11"/>
    </row>
    <row r="1813" spans="1:16" ht="12.75">
      <c r="A1813" s="12"/>
      <c r="H1813" s="26">
        <v>2</v>
      </c>
      <c r="L1813" s="26">
        <v>11</v>
      </c>
      <c r="P1813" s="11"/>
    </row>
    <row r="1814" spans="1:16" ht="12.75">
      <c r="A1814" s="12"/>
      <c r="P1814" s="31">
        <v>5</v>
      </c>
    </row>
    <row r="1815" spans="1:16" ht="12.75">
      <c r="A1815" s="12"/>
      <c r="O1815" s="26">
        <v>2</v>
      </c>
      <c r="P1815" s="11"/>
    </row>
    <row r="1816" spans="1:16" ht="12.75">
      <c r="A1816" s="12"/>
      <c r="P1816" s="11"/>
    </row>
    <row r="1817" spans="1:16" ht="12.75">
      <c r="A1817" s="12"/>
      <c r="N1817" s="26">
        <v>16</v>
      </c>
      <c r="P1817" s="11"/>
    </row>
    <row r="1818" spans="1:16" ht="12.75">
      <c r="A1818" s="12"/>
      <c r="P1818" s="11"/>
    </row>
    <row r="1819" spans="1:16" ht="12.75">
      <c r="A1819" s="12"/>
      <c r="J1819" s="26">
        <v>7</v>
      </c>
      <c r="P1819" s="11"/>
    </row>
    <row r="1820" spans="1:16" ht="12.75">
      <c r="A1820" s="12"/>
      <c r="P1820" s="11"/>
    </row>
    <row r="1821" spans="1:16" ht="12.75">
      <c r="A1821" s="12"/>
      <c r="K1821" s="26">
        <v>9</v>
      </c>
      <c r="P1821" s="11"/>
    </row>
    <row r="1822" spans="1:16" ht="12.75">
      <c r="A1822" s="12"/>
      <c r="P1822" s="11"/>
    </row>
    <row r="1823" spans="1:16" ht="12.75">
      <c r="A1823" s="12"/>
      <c r="M1823" s="26">
        <v>14</v>
      </c>
      <c r="P1823" s="11"/>
    </row>
    <row r="1824" spans="1:16" ht="12.75">
      <c r="A1824" s="12"/>
      <c r="P1824" s="11"/>
    </row>
    <row r="1825" spans="1:16" ht="12.75">
      <c r="A1825" s="12"/>
      <c r="C1825" s="26">
        <v>21</v>
      </c>
      <c r="P1825" s="11"/>
    </row>
    <row r="1826" spans="1:16" ht="12.75">
      <c r="A1826" s="12"/>
      <c r="P1826" s="11"/>
    </row>
    <row r="1827" spans="1:16" ht="12.75">
      <c r="A1827" s="12"/>
      <c r="P1827" s="11"/>
    </row>
    <row r="1828" spans="1:16" ht="12.75">
      <c r="A1828" s="12"/>
      <c r="P1828" s="31">
        <v>6</v>
      </c>
    </row>
    <row r="1829" spans="1:16" ht="12.75">
      <c r="A1829" s="12"/>
      <c r="P1829" s="11"/>
    </row>
    <row r="1830" spans="1:16" ht="12.75">
      <c r="A1830" s="12"/>
      <c r="F1830" s="26">
        <v>27</v>
      </c>
      <c r="P1830" s="11"/>
    </row>
    <row r="1831" spans="1:16" ht="12.75">
      <c r="A1831" s="12"/>
      <c r="P1831" s="11"/>
    </row>
    <row r="1832" spans="1:16" ht="12.75">
      <c r="A1832" s="12"/>
      <c r="O1832" s="26">
        <v>3</v>
      </c>
      <c r="P1832" s="11"/>
    </row>
    <row r="1833" spans="1:16" ht="12.75">
      <c r="A1833" s="12"/>
      <c r="D1833" s="26">
        <v>23</v>
      </c>
      <c r="E1833" s="26">
        <v>25</v>
      </c>
      <c r="P1833" s="11"/>
    </row>
    <row r="1834" spans="1:16" ht="12.75">
      <c r="A1834" s="12"/>
      <c r="P1834" s="11"/>
    </row>
    <row r="1835" spans="1:16" ht="12.75">
      <c r="A1835" s="12"/>
      <c r="P1835" s="11"/>
    </row>
    <row r="1836" spans="1:16" ht="12.75">
      <c r="A1836" s="12"/>
      <c r="P1836" s="11"/>
    </row>
    <row r="1837" spans="1:16" ht="12.75">
      <c r="A1837" s="12"/>
      <c r="I1837" s="26">
        <v>5</v>
      </c>
      <c r="P1837" s="11"/>
    </row>
    <row r="1838" spans="1:16" ht="12.75">
      <c r="A1838" s="12"/>
      <c r="P1838" s="11"/>
    </row>
    <row r="1839" spans="1:16" ht="12.75">
      <c r="A1839" s="12"/>
      <c r="P1839" s="11"/>
    </row>
    <row r="1840" spans="1:16" ht="12.75">
      <c r="A1840" s="12"/>
      <c r="P1840" s="11"/>
    </row>
    <row r="1841" spans="1:16" ht="12.75">
      <c r="A1841" s="12"/>
      <c r="P1841" s="11"/>
    </row>
    <row r="1842" spans="1:16" ht="12.75">
      <c r="A1842" s="12"/>
      <c r="P1842" s="11"/>
    </row>
    <row r="1843" spans="1:16" ht="12.75">
      <c r="A1843" s="12"/>
      <c r="G1843" s="29" t="str">
        <f>Survey!C50</f>
        <v>Ro</v>
      </c>
      <c r="H1843" s="26">
        <v>3</v>
      </c>
      <c r="P1843" s="11"/>
    </row>
    <row r="1844" spans="1:16" ht="12.75">
      <c r="A1844" s="30">
        <v>18</v>
      </c>
      <c r="G1844" s="26">
        <v>1</v>
      </c>
      <c r="P1844" s="11"/>
    </row>
    <row r="1845" spans="1:16" ht="12.75">
      <c r="A1845" s="12"/>
      <c r="J1845" s="26">
        <v>8</v>
      </c>
      <c r="N1845" s="27" t="str">
        <f>Survey!B79</f>
        <v>CO</v>
      </c>
      <c r="P1845" s="11"/>
    </row>
    <row r="1846" spans="1:16" ht="12.75">
      <c r="A1846" s="12"/>
      <c r="N1846" s="29" t="str">
        <f>Survey!C51</f>
        <v>1Co</v>
      </c>
      <c r="P1846" s="11"/>
    </row>
    <row r="1847" spans="1:16" ht="12.75">
      <c r="A1847" s="12"/>
      <c r="M1847" s="26">
        <v>15</v>
      </c>
      <c r="N1847" s="26">
        <v>1</v>
      </c>
      <c r="P1847" s="11"/>
    </row>
    <row r="1848" spans="1:16" ht="12.75">
      <c r="A1848" s="12"/>
      <c r="P1848" s="11"/>
    </row>
    <row r="1849" spans="1:16" ht="12.75">
      <c r="A1849" s="12"/>
      <c r="P1849" s="31">
        <v>7</v>
      </c>
    </row>
    <row r="1850" spans="1:16" ht="12.75">
      <c r="A1850" s="12"/>
      <c r="B1850" s="26">
        <v>20</v>
      </c>
      <c r="L1850" s="26">
        <v>12</v>
      </c>
      <c r="P1850" s="11"/>
    </row>
    <row r="1851" spans="1:16" ht="12.75">
      <c r="A1851" s="12"/>
      <c r="P1851" s="11"/>
    </row>
    <row r="1852" spans="1:16" ht="12.75">
      <c r="A1852" s="12"/>
      <c r="P1852" s="11"/>
    </row>
    <row r="1853" spans="1:16" ht="12.75">
      <c r="A1853" s="12"/>
      <c r="P1853" s="11"/>
    </row>
    <row r="1854" spans="1:16" ht="12.75">
      <c r="A1854" s="12"/>
      <c r="P1854" s="11"/>
    </row>
    <row r="1855" spans="1:16" ht="12.75">
      <c r="A1855" s="12"/>
      <c r="K1855" s="26">
        <v>10</v>
      </c>
      <c r="P1855" s="11"/>
    </row>
    <row r="1856" spans="1:16" ht="12.75">
      <c r="A1856" s="15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35">
        <v>4</v>
      </c>
      <c r="P1856" s="14"/>
    </row>
    <row r="1857" spans="1:16" ht="12.75">
      <c r="A1857" s="5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4"/>
    </row>
    <row r="1858" spans="1:16" ht="12.75">
      <c r="A1858" s="12"/>
      <c r="P1858" s="11"/>
    </row>
    <row r="1859" spans="1:16" ht="12.75">
      <c r="A1859" s="12"/>
      <c r="P1859" s="11"/>
    </row>
    <row r="1860" spans="1:16" ht="12.75">
      <c r="A1860" s="12"/>
      <c r="I1860" s="26">
        <v>11</v>
      </c>
      <c r="P1860" s="11"/>
    </row>
    <row r="1861" spans="1:16" ht="12.75">
      <c r="A1861" s="12"/>
      <c r="P1861" s="11"/>
    </row>
    <row r="1862" spans="1:16" ht="12.75">
      <c r="A1862" s="12"/>
      <c r="P1862" s="11"/>
    </row>
    <row r="1863" spans="1:16" ht="12.75">
      <c r="A1863" s="12"/>
      <c r="P1863" s="31">
        <v>3</v>
      </c>
    </row>
    <row r="1864" spans="1:16" ht="12.75">
      <c r="A1864" s="12"/>
      <c r="H1864" s="26">
        <v>8</v>
      </c>
      <c r="O1864" s="29" t="str">
        <f>Survey!C55</f>
        <v>Phl</v>
      </c>
      <c r="P1864" s="11"/>
    </row>
    <row r="1865" spans="1:16" ht="12.75">
      <c r="A1865" s="12"/>
      <c r="O1865" s="26">
        <v>1</v>
      </c>
      <c r="P1865" s="11"/>
    </row>
    <row r="1866" spans="1:16" ht="12.75">
      <c r="A1866" s="12"/>
      <c r="J1866" s="29" t="str">
        <f>Survey!C53</f>
        <v>Gal</v>
      </c>
      <c r="P1866" s="11"/>
    </row>
    <row r="1867" spans="1:16" ht="12.75">
      <c r="A1867" s="12"/>
      <c r="J1867" s="26">
        <v>1</v>
      </c>
      <c r="P1867" s="11"/>
    </row>
    <row r="1868" spans="1:16" ht="12.75">
      <c r="A1868" s="12"/>
      <c r="B1868" s="26">
        <v>10</v>
      </c>
      <c r="P1868" s="11"/>
    </row>
    <row r="1869" spans="1:16" ht="12.75">
      <c r="A1869" s="12"/>
      <c r="N1869" s="26">
        <v>5</v>
      </c>
      <c r="P1869" s="11"/>
    </row>
    <row r="1870" spans="1:16" ht="12.75">
      <c r="A1870" s="12"/>
      <c r="G1870" s="26">
        <v>5</v>
      </c>
      <c r="P1870" s="11"/>
    </row>
    <row r="1871" spans="1:16" ht="12.75">
      <c r="A1871" s="12"/>
      <c r="P1871" s="11"/>
    </row>
    <row r="1872" spans="1:16" ht="12.75">
      <c r="A1872" s="12"/>
      <c r="P1872" s="11"/>
    </row>
    <row r="1873" spans="1:16" ht="12.75">
      <c r="A1873" s="12"/>
      <c r="C1873" s="26">
        <v>12</v>
      </c>
      <c r="P1873" s="11"/>
    </row>
    <row r="1874" spans="1:16" ht="12.75">
      <c r="A1874" s="12"/>
      <c r="P1874" s="11"/>
    </row>
    <row r="1875" spans="1:16" ht="12.75">
      <c r="A1875" s="12"/>
      <c r="L1875" s="26">
        <v>6</v>
      </c>
      <c r="P1875" s="11"/>
    </row>
    <row r="1876" spans="1:16" ht="12.75">
      <c r="A1876" s="12"/>
      <c r="P1876" s="11"/>
    </row>
    <row r="1877" spans="1:16" ht="12.75">
      <c r="A1877" s="12"/>
      <c r="P1877" s="11"/>
    </row>
    <row r="1878" spans="1:16" ht="12.75">
      <c r="A1878" s="12"/>
      <c r="F1878" s="26">
        <v>2</v>
      </c>
      <c r="M1878" s="26">
        <v>3</v>
      </c>
      <c r="P1878" s="11"/>
    </row>
    <row r="1879" spans="1:16" ht="12.75">
      <c r="A1879" s="12"/>
      <c r="P1879" s="11"/>
    </row>
    <row r="1880" spans="1:16" ht="12.75">
      <c r="A1880" s="12"/>
      <c r="K1880" s="26">
        <v>4</v>
      </c>
      <c r="P1880" s="11"/>
    </row>
    <row r="1881" spans="1:16" ht="12.75">
      <c r="A1881" s="12"/>
      <c r="P1881" s="11"/>
    </row>
    <row r="1882" spans="1:16" ht="12.75">
      <c r="A1882" s="12"/>
      <c r="P1882" s="11"/>
    </row>
    <row r="1883" spans="1:16" ht="12.75">
      <c r="A1883" s="12"/>
      <c r="P1883" s="11"/>
    </row>
    <row r="1884" spans="1:16" ht="12.75">
      <c r="A1884" s="12"/>
      <c r="P1884" s="11"/>
    </row>
    <row r="1885" spans="1:16" ht="12.75">
      <c r="A1885" s="12"/>
      <c r="P1885" s="31">
        <v>4</v>
      </c>
    </row>
    <row r="1886" spans="1:16" ht="12.75">
      <c r="A1886" s="12"/>
      <c r="P1886" s="11"/>
    </row>
    <row r="1887" spans="1:16" ht="12.75">
      <c r="A1887" s="12"/>
      <c r="P1887" s="11"/>
    </row>
    <row r="1888" spans="1:16" ht="12.75">
      <c r="A1888" s="12"/>
      <c r="P1888" s="11"/>
    </row>
    <row r="1889" spans="1:16" ht="12.75">
      <c r="A1889" s="12"/>
      <c r="H1889" s="26">
        <v>9</v>
      </c>
      <c r="P1889" s="11"/>
    </row>
    <row r="1890" spans="1:16" ht="12.75">
      <c r="A1890" s="30">
        <v>8</v>
      </c>
      <c r="P1890" s="11"/>
    </row>
    <row r="1891" spans="1:16" ht="12.75">
      <c r="A1891" s="12"/>
      <c r="E1891" s="26">
        <v>16</v>
      </c>
      <c r="P1891" s="11"/>
    </row>
    <row r="1892" spans="1:16" ht="12.75">
      <c r="A1892" s="12"/>
      <c r="G1892" s="26">
        <v>6</v>
      </c>
      <c r="J1892" s="26">
        <v>2</v>
      </c>
      <c r="P1892" s="11"/>
    </row>
    <row r="1893" spans="1:16" ht="12.75">
      <c r="A1893" s="12"/>
      <c r="P1893" s="11"/>
    </row>
    <row r="1894" spans="1:16" ht="12.75">
      <c r="A1894" s="12"/>
      <c r="I1894" s="26">
        <v>12</v>
      </c>
      <c r="L1894" s="29" t="str">
        <f>Survey!C54</f>
        <v>Eph</v>
      </c>
      <c r="P1894" s="11"/>
    </row>
    <row r="1895" spans="1:16" ht="12.75">
      <c r="A1895" s="12"/>
      <c r="L1895" s="26">
        <v>1</v>
      </c>
      <c r="P1895" s="11"/>
    </row>
    <row r="1896" spans="1:16" ht="12.75">
      <c r="A1896" s="12"/>
      <c r="D1896" s="26">
        <v>15</v>
      </c>
      <c r="F1896" s="26">
        <v>3</v>
      </c>
      <c r="O1896" s="26">
        <v>2</v>
      </c>
      <c r="P1896" s="11"/>
    </row>
    <row r="1897" spans="1:16" ht="12.75">
      <c r="A1897" s="12"/>
      <c r="P1897" s="11"/>
    </row>
    <row r="1898" spans="1:16" ht="12.75">
      <c r="A1898" s="12"/>
      <c r="P1898" s="11"/>
    </row>
    <row r="1899" spans="1:16" ht="12.75">
      <c r="A1899" s="12"/>
      <c r="P1899" s="11"/>
    </row>
    <row r="1900" spans="1:16" ht="12.75">
      <c r="A1900" s="12"/>
      <c r="M1900" s="26">
        <v>4</v>
      </c>
      <c r="P1900" s="11"/>
    </row>
    <row r="1901" spans="1:16" ht="12.75">
      <c r="A1901" s="12"/>
      <c r="P1901" s="11"/>
    </row>
    <row r="1902" spans="1:16" ht="12.75">
      <c r="A1902" s="12"/>
      <c r="B1902" s="26">
        <v>11</v>
      </c>
      <c r="P1902" s="11"/>
    </row>
    <row r="1903" spans="1:16" ht="12.75">
      <c r="A1903" s="12"/>
      <c r="N1903" s="26">
        <v>6</v>
      </c>
      <c r="P1903" s="11"/>
    </row>
    <row r="1904" spans="1:16" ht="12.75">
      <c r="A1904" s="30">
        <v>9</v>
      </c>
      <c r="P1904" s="11"/>
    </row>
    <row r="1905" spans="1:16" ht="12.75">
      <c r="A1905" s="12"/>
      <c r="C1905" s="26">
        <v>13</v>
      </c>
      <c r="H1905" s="26">
        <v>10</v>
      </c>
      <c r="P1905" s="11"/>
    </row>
    <row r="1906" spans="1:16" ht="12.75">
      <c r="A1906" s="12"/>
      <c r="P1906" s="11"/>
    </row>
    <row r="1907" spans="1:16" ht="12.75">
      <c r="A1907" s="12"/>
      <c r="P1907" s="11"/>
    </row>
    <row r="1908" spans="1:16" ht="12.75">
      <c r="A1908" s="12"/>
      <c r="P1908" s="11"/>
    </row>
    <row r="1909" spans="1:16" ht="12.75">
      <c r="A1909" s="12"/>
      <c r="P1909" s="29" t="str">
        <f>Survey!C56</f>
        <v>Col</v>
      </c>
    </row>
    <row r="1910" spans="1:16" ht="12.75">
      <c r="A1910" s="12"/>
      <c r="P1910" s="31">
        <v>1</v>
      </c>
    </row>
    <row r="1911" spans="1:16" ht="12.75">
      <c r="A1911" s="12"/>
      <c r="G1911" s="26">
        <v>7</v>
      </c>
      <c r="P1911" s="11"/>
    </row>
    <row r="1912" spans="1:16" ht="12.75">
      <c r="A1912" s="12"/>
      <c r="K1912" s="26">
        <v>5</v>
      </c>
      <c r="P1912" s="11"/>
    </row>
    <row r="1913" spans="1:16" ht="12.75">
      <c r="A1913" s="12"/>
      <c r="P1913" s="11"/>
    </row>
    <row r="1914" spans="1:16" ht="12.75">
      <c r="A1914" s="12"/>
      <c r="J1914" s="26">
        <v>3</v>
      </c>
      <c r="P1914" s="11"/>
    </row>
    <row r="1915" spans="1:16" ht="12.75">
      <c r="A1915" s="12"/>
      <c r="F1915" s="26">
        <v>4</v>
      </c>
      <c r="P1915" s="11"/>
    </row>
    <row r="1916" spans="1:16" ht="12.75">
      <c r="A1916" s="12"/>
      <c r="E1916" s="29" t="str">
        <f>Survey!C52</f>
        <v>2Co</v>
      </c>
      <c r="I1916" s="26">
        <v>13</v>
      </c>
      <c r="P1916" s="11"/>
    </row>
    <row r="1917" spans="1:16" ht="12.75">
      <c r="A1917" s="12"/>
      <c r="E1917" s="26">
        <v>1</v>
      </c>
      <c r="P1917" s="11"/>
    </row>
    <row r="1918" spans="1:16" ht="12.75">
      <c r="A1918" s="12"/>
      <c r="P1918" s="11"/>
    </row>
    <row r="1919" spans="1:16" ht="12.75">
      <c r="A1919" s="12"/>
      <c r="C1919" s="26">
        <v>14</v>
      </c>
      <c r="L1919" s="26">
        <v>2</v>
      </c>
      <c r="P1919" s="11"/>
    </row>
    <row r="1920" spans="1:16" ht="12.75">
      <c r="A1920" s="15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4"/>
    </row>
    <row r="1921" spans="1:16" ht="12.75">
      <c r="A1921" s="5"/>
      <c r="B1921" s="2"/>
      <c r="C1921" s="2"/>
      <c r="D1921" s="2"/>
      <c r="E1921" s="2"/>
      <c r="F1921" s="2"/>
      <c r="G1921" s="2"/>
      <c r="H1921" s="2"/>
      <c r="I1921" s="2"/>
      <c r="J1921" s="36">
        <v>4</v>
      </c>
      <c r="K1921" s="2"/>
      <c r="L1921" s="2"/>
      <c r="M1921" s="2"/>
      <c r="N1921" s="2"/>
      <c r="O1921" s="2"/>
      <c r="P1921" s="4"/>
    </row>
    <row r="1922" spans="1:16" ht="12.75">
      <c r="A1922" s="12"/>
      <c r="P1922" s="11"/>
    </row>
    <row r="1923" spans="1:16" ht="12.75">
      <c r="A1923" s="12"/>
      <c r="E1923" s="26">
        <v>2</v>
      </c>
      <c r="P1923" s="11"/>
    </row>
    <row r="1924" spans="1:16" ht="12.75">
      <c r="A1924" s="12"/>
      <c r="P1924" s="11"/>
    </row>
    <row r="1925" spans="1:16" ht="12.75">
      <c r="A1925" s="12"/>
      <c r="P1925" s="11"/>
    </row>
    <row r="1926" spans="1:16" ht="12.75">
      <c r="A1926" s="12"/>
      <c r="B1926" s="26">
        <v>4</v>
      </c>
      <c r="P1926" s="11"/>
    </row>
    <row r="1927" spans="1:16" ht="12.75">
      <c r="A1927" s="12"/>
      <c r="D1927" s="26">
        <v>2</v>
      </c>
      <c r="N1927" s="29" t="str">
        <f>Survey!C64</f>
        <v>Jas</v>
      </c>
      <c r="P1927" s="11"/>
    </row>
    <row r="1928" spans="1:16" ht="12.75">
      <c r="A1928" s="12"/>
      <c r="N1928" s="26">
        <v>1</v>
      </c>
      <c r="P1928" s="11"/>
    </row>
    <row r="1929" spans="1:16" ht="12.75">
      <c r="A1929" s="12"/>
      <c r="C1929" s="26">
        <v>4</v>
      </c>
      <c r="P1929" s="11"/>
    </row>
    <row r="1930" spans="1:16" ht="12.75">
      <c r="A1930" s="12"/>
      <c r="I1930" s="29" t="str">
        <f>Survey!C63</f>
        <v>Heb</v>
      </c>
      <c r="P1930" s="11"/>
    </row>
    <row r="1931" spans="1:16" ht="12.75">
      <c r="A1931" s="12"/>
      <c r="I1931" s="26">
        <v>1</v>
      </c>
      <c r="P1931" s="11"/>
    </row>
    <row r="1932" spans="1:16" ht="12.75">
      <c r="A1932" s="12"/>
      <c r="P1932" s="11"/>
    </row>
    <row r="1933" spans="1:16" ht="12.75">
      <c r="A1933" s="12"/>
      <c r="P1933" s="11"/>
    </row>
    <row r="1934" spans="1:16" ht="12.75">
      <c r="A1934" s="12"/>
      <c r="P1934" s="11"/>
    </row>
    <row r="1935" spans="1:16" ht="12.75">
      <c r="A1935" s="12"/>
      <c r="F1935" s="26">
        <v>6</v>
      </c>
      <c r="H1935" s="26">
        <v>2</v>
      </c>
      <c r="M1935" s="26">
        <v>12</v>
      </c>
      <c r="P1935" s="11"/>
    </row>
    <row r="1936" spans="1:16" ht="12.75">
      <c r="A1936" s="12"/>
      <c r="P1936" s="11"/>
    </row>
    <row r="1937" spans="1:16" ht="12.75">
      <c r="A1937" s="12"/>
      <c r="P1937" s="11"/>
    </row>
    <row r="1938" spans="1:16" ht="12.75">
      <c r="A1938" s="12"/>
      <c r="J1938" s="26">
        <v>5</v>
      </c>
      <c r="O1938" s="26">
        <v>4</v>
      </c>
      <c r="P1938" s="11"/>
    </row>
    <row r="1939" spans="1:16" ht="12.75">
      <c r="A1939" s="12"/>
      <c r="E1939" s="26">
        <v>3</v>
      </c>
      <c r="K1939" s="26">
        <v>8</v>
      </c>
      <c r="P1939" s="11"/>
    </row>
    <row r="1940" spans="1:16" ht="12.75">
      <c r="A1940" s="30">
        <v>2</v>
      </c>
      <c r="G1940" s="26">
        <v>3</v>
      </c>
      <c r="P1940" s="11"/>
    </row>
    <row r="1941" spans="1:16" ht="12.75">
      <c r="A1941" s="12"/>
      <c r="P1941" s="31">
        <v>2</v>
      </c>
    </row>
    <row r="1942" spans="1:16" ht="12.75">
      <c r="A1942" s="12"/>
      <c r="P1942" s="11"/>
    </row>
    <row r="1943" spans="1:16" ht="12.75">
      <c r="A1943" s="12"/>
      <c r="P1943" s="11"/>
    </row>
    <row r="1944" spans="1:16" ht="12.75">
      <c r="A1944" s="12"/>
      <c r="P1944" s="11"/>
    </row>
    <row r="1945" spans="1:16" ht="12.75">
      <c r="A1945" s="12"/>
      <c r="B1945" s="27" t="str">
        <f>Survey!B80</f>
        <v>TH</v>
      </c>
      <c r="D1945" s="26">
        <v>3</v>
      </c>
      <c r="P1945" s="11"/>
    </row>
    <row r="1946" spans="1:16" ht="12.75">
      <c r="A1946" s="12"/>
      <c r="B1946" s="29" t="str">
        <f>Survey!C57</f>
        <v>1Th</v>
      </c>
      <c r="I1946" s="26">
        <v>2</v>
      </c>
      <c r="P1946" s="11"/>
    </row>
    <row r="1947" spans="1:16" ht="12.75">
      <c r="A1947" s="12"/>
      <c r="B1947" s="26">
        <v>1</v>
      </c>
      <c r="P1947" s="11"/>
    </row>
    <row r="1948" spans="1:16" ht="12.75">
      <c r="A1948" s="12"/>
      <c r="C1948" s="26">
        <v>5</v>
      </c>
      <c r="P1948" s="11"/>
    </row>
    <row r="1949" spans="1:16" ht="12.75">
      <c r="A1949" s="12"/>
      <c r="P1949" s="11"/>
    </row>
    <row r="1950" spans="1:16" ht="12.75">
      <c r="A1950" s="12"/>
      <c r="P1950" s="11"/>
    </row>
    <row r="1951" spans="1:16" ht="12.75">
      <c r="A1951" s="12"/>
      <c r="H1951" s="26">
        <v>3</v>
      </c>
      <c r="P1951" s="11"/>
    </row>
    <row r="1952" spans="1:16" ht="12.75">
      <c r="A1952" s="12"/>
      <c r="P1952" s="11"/>
    </row>
    <row r="1953" spans="1:16" ht="12.75">
      <c r="A1953" s="12"/>
      <c r="J1953" s="26">
        <v>6</v>
      </c>
      <c r="K1953" s="26">
        <v>9</v>
      </c>
      <c r="P1953" s="11"/>
    </row>
    <row r="1954" spans="1:16" ht="12.75">
      <c r="A1954" s="12"/>
      <c r="P1954" s="11"/>
    </row>
    <row r="1955" spans="1:16" ht="12.75">
      <c r="A1955" s="12"/>
      <c r="P1955" s="11"/>
    </row>
    <row r="1956" spans="1:16" ht="12.75">
      <c r="A1956" s="12"/>
      <c r="E1956" s="26">
        <v>4</v>
      </c>
      <c r="N1956" s="26">
        <v>2</v>
      </c>
      <c r="O1956" s="26">
        <v>5</v>
      </c>
      <c r="P1956" s="11"/>
    </row>
    <row r="1957" spans="1:16" ht="12.75">
      <c r="A1957" s="12"/>
      <c r="F1957" s="29" t="str">
        <f>Survey!C60</f>
        <v>2Ti</v>
      </c>
      <c r="P1957" s="11"/>
    </row>
    <row r="1958" spans="1:16" ht="12.75">
      <c r="A1958" s="12"/>
      <c r="B1958" s="26">
        <v>2</v>
      </c>
      <c r="F1958" s="26">
        <v>1</v>
      </c>
      <c r="G1958" s="26">
        <v>4</v>
      </c>
      <c r="L1958" s="26">
        <v>11</v>
      </c>
      <c r="P1958" s="11"/>
    </row>
    <row r="1959" spans="1:16" ht="12.75">
      <c r="A1959" s="12"/>
      <c r="P1959" s="11"/>
    </row>
    <row r="1960" spans="1:16" ht="12.75">
      <c r="A1960" s="12"/>
      <c r="P1960" s="11"/>
    </row>
    <row r="1961" spans="1:16" ht="12.75">
      <c r="A1961" s="12"/>
      <c r="P1961" s="11"/>
    </row>
    <row r="1962" spans="1:16" ht="12.75">
      <c r="A1962" s="12"/>
      <c r="P1962" s="11"/>
    </row>
    <row r="1963" spans="1:16" ht="12.75">
      <c r="A1963" s="12"/>
      <c r="P1963" s="11"/>
    </row>
    <row r="1964" spans="1:16" ht="12.75">
      <c r="A1964" s="30">
        <v>3</v>
      </c>
      <c r="D1964" s="27" t="str">
        <f>Survey!B81</f>
        <v>TI</v>
      </c>
      <c r="P1964" s="11"/>
    </row>
    <row r="1965" spans="1:16" ht="12.75">
      <c r="A1965" s="12"/>
      <c r="D1965" s="29" t="str">
        <f>Survey!C59</f>
        <v>1Ti</v>
      </c>
      <c r="I1965" s="26">
        <v>3</v>
      </c>
      <c r="M1965" s="26">
        <v>13</v>
      </c>
      <c r="P1965" s="11"/>
    </row>
    <row r="1966" spans="1:16" ht="12.75">
      <c r="A1966" s="12"/>
      <c r="D1966" s="26">
        <v>1</v>
      </c>
      <c r="P1966" s="11"/>
    </row>
    <row r="1967" spans="1:16" ht="12.75">
      <c r="A1967" s="12"/>
      <c r="H1967" s="29" t="str">
        <f>Survey!C62</f>
        <v>Phm</v>
      </c>
      <c r="P1967" s="31">
        <v>3</v>
      </c>
    </row>
    <row r="1968" spans="1:16" ht="12.75">
      <c r="A1968" s="12"/>
      <c r="H1968" s="26">
        <v>1</v>
      </c>
      <c r="P1968" s="11"/>
    </row>
    <row r="1969" spans="1:16" ht="12.75">
      <c r="A1969" s="12"/>
      <c r="P1969" s="11"/>
    </row>
    <row r="1970" spans="1:16" ht="12.75">
      <c r="A1970" s="12"/>
      <c r="P1970" s="11"/>
    </row>
    <row r="1971" spans="1:16" ht="12.75">
      <c r="A1971" s="12"/>
      <c r="P1971" s="11"/>
    </row>
    <row r="1972" spans="1:16" ht="12.75">
      <c r="A1972" s="12"/>
      <c r="P1972" s="11"/>
    </row>
    <row r="1973" spans="1:16" ht="12.75">
      <c r="A1973" s="12"/>
      <c r="E1973" s="26">
        <v>5</v>
      </c>
      <c r="P1973" s="11"/>
    </row>
    <row r="1974" spans="1:16" ht="12.75">
      <c r="A1974" s="12"/>
      <c r="J1974" s="26">
        <v>7</v>
      </c>
      <c r="P1974" s="11"/>
    </row>
    <row r="1975" spans="1:16" ht="12.75">
      <c r="A1975" s="12"/>
      <c r="P1975" s="11"/>
    </row>
    <row r="1976" spans="1:16" ht="12.75">
      <c r="A1976" s="12"/>
      <c r="P1976" s="11"/>
    </row>
    <row r="1977" spans="1:16" ht="12.75">
      <c r="A1977" s="12"/>
      <c r="C1977" s="29" t="str">
        <f>Survey!C58</f>
        <v>2Th</v>
      </c>
      <c r="F1977" s="26">
        <v>2</v>
      </c>
      <c r="O1977" s="27" t="str">
        <f>Survey!B82</f>
        <v>PE</v>
      </c>
      <c r="P1977" s="11"/>
    </row>
    <row r="1978" spans="1:16" ht="12.75">
      <c r="A1978" s="12"/>
      <c r="C1978" s="26">
        <v>1</v>
      </c>
      <c r="O1978" s="29" t="str">
        <f>Survey!C65</f>
        <v>1Pe</v>
      </c>
      <c r="P1978" s="11"/>
    </row>
    <row r="1979" spans="1:16" ht="12.75">
      <c r="A1979" s="12"/>
      <c r="B1979" s="26">
        <v>3</v>
      </c>
      <c r="O1979" s="26">
        <v>1</v>
      </c>
      <c r="P1979" s="11"/>
    </row>
    <row r="1980" spans="1:16" ht="12.75">
      <c r="A1980" s="12"/>
      <c r="P1980" s="11"/>
    </row>
    <row r="1981" spans="1:16" ht="12.75">
      <c r="A1981" s="12"/>
      <c r="G1981" s="29" t="str">
        <f>Survey!C61</f>
        <v>Tit</v>
      </c>
      <c r="P1981" s="11"/>
    </row>
    <row r="1982" spans="1:16" ht="12.75">
      <c r="A1982" s="12"/>
      <c r="G1982" s="26">
        <v>1</v>
      </c>
      <c r="K1982" s="26">
        <v>10</v>
      </c>
      <c r="P1982" s="11"/>
    </row>
    <row r="1983" spans="1:16" ht="12.75">
      <c r="A1983" s="12"/>
      <c r="N1983" s="26">
        <v>3</v>
      </c>
      <c r="P1983" s="11"/>
    </row>
    <row r="1984" spans="1:16" ht="12.75">
      <c r="A1984" s="15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4"/>
    </row>
  </sheetData>
  <sheetProtection selectLockedCells="1" selectUnlockedCells="1"/>
  <printOptions gridLines="1"/>
  <pageMargins left="0.9840277777777777" right="0.9840277777777777" top="0.9388888888888889" bottom="0.5902777777777778" header="0.5902777777777778" footer="0.5118055555555555"/>
  <pageSetup fitToHeight="31" fitToWidth="2" horizontalDpi="300" verticalDpi="300" orientation="portrait" paperSize="9"/>
  <headerFooter alignWithMargins="0">
    <oddHeader>&amp;L&amp;12Printed on &amp;D&amp;C&amp;"Times New Roman,Fett"&amp;18&amp;A to the Holy Bible&amp;R&amp;12Page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2015-10-21T17:53:56Z</cp:lastPrinted>
  <dcterms:modified xsi:type="dcterms:W3CDTF">2015-10-21T17:55:45Z</dcterms:modified>
  <cp:category/>
  <cp:version/>
  <cp:contentType/>
  <cp:contentStatus/>
  <cp:revision>147</cp:revision>
</cp:coreProperties>
</file>